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<sst xmlns="http://schemas.openxmlformats.org/spreadsheetml/2006/main" count="381" uniqueCount="69">
  <si>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</si>
  <si>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</si>
  <si>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</si>
  <si>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</si>
  <si>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</si>
  <si>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</si>
  <si>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</si>
  <si>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</si>
  <si>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</si>
  <si>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</si>
  <si>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</si>
  <si>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</si>
  <si>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</si>
  <si>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</si>
  <si>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</si>
  <si>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</si>
  <si>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</si>
  <si>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</si>
  <si>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</si>
  <si>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</si>
  <si>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</si>
  <si>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</si>
  <si>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</si>
  <si>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</si>
  <si>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</si>
  <si>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</si>
  <si>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</si>
  <si>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</si>
  <si>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</si>
  <si>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</si>
  <si>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</si>
  <si>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</si>
  <si>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</si>
  <si>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</si>
  <si>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</si>
  <si>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</si>
  <si>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</si>
  <si>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</si>
  <si>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</si>
  <si>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</si>
  <si>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</si>
  <si>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</si>
  <si>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</si>
  <si>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</si>
  <si>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</si>
  <si>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</si>
  <si>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</si>
  <si>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</si>
  <si>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</si>
  <si>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</si>
  <si>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</si>
  <si>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</si>
  <si>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</si>
  <si>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</si>
  <si>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</si>
  <si>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</si>
  <si>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</si>
  <si>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</si>
  <si>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</si>
  <si>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</si>
  <si>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</si>
  <si>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</si>
  <si>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</si>
  <si>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</si>
  <si>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</si>
  <si>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</si>
  <si>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Callao,11 de enero del 2024</t>
  </si>
  <si>
    <t xml:space="preserve">        Fecha  : 10/01/2024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</si>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</sst>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4" zoomScale="26" zoomScaleNormal="26" workbookViewId="0">
      <selection activeCell="AK37" sqref="AK3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1886.675</v>
      </c>
      <c r="J12" s="24">
        <v>1129.3699999999999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1375.93</v>
      </c>
      <c r="V12" s="24">
        <v>256.16500000000002</v>
      </c>
      <c r="W12" s="24">
        <v>2412.59</v>
      </c>
      <c r="X12" s="24">
        <v>0</v>
      </c>
      <c r="Y12" s="24">
        <v>3798.8</v>
      </c>
      <c r="Z12" s="24">
        <v>251.33500000000001</v>
      </c>
      <c r="AA12" s="24">
        <v>1195.51</v>
      </c>
      <c r="AB12" s="24">
        <v>0</v>
      </c>
      <c r="AC12" s="24">
        <v>1528.625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12198.13</v>
      </c>
      <c r="AP12" s="24">
        <f>SUMIF($C$11:$AN$11,"I.Mad",C12:AN12)</f>
        <v>1636.87</v>
      </c>
      <c r="AQ12" s="24">
        <f>SUM(AO12:AP12)</f>
        <v>13835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30</v>
      </c>
      <c r="J13" s="24">
        <v>20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>
        <v>13</v>
      </c>
      <c r="V13" s="24">
        <v>4</v>
      </c>
      <c r="W13" s="24">
        <v>29</v>
      </c>
      <c r="X13" s="24" t="s">
        <v>33</v>
      </c>
      <c r="Y13" s="24">
        <v>58</v>
      </c>
      <c r="Z13" s="24">
        <v>4</v>
      </c>
      <c r="AA13" s="24">
        <v>10</v>
      </c>
      <c r="AB13" s="24" t="s">
        <v>33</v>
      </c>
      <c r="AC13" s="24">
        <v>12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152</v>
      </c>
      <c r="AP13" s="24">
        <f>SUMIF($C$11:$AN$11,"I.Mad",C13:AN13)</f>
        <v>28</v>
      </c>
      <c r="AQ13" s="24">
        <f>SUM(AO13:AP13)</f>
        <v>180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6</v>
      </c>
      <c r="J14" s="24">
        <v>4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>
        <v>3</v>
      </c>
      <c r="V14" s="24">
        <v>2</v>
      </c>
      <c r="W14" s="24">
        <v>8</v>
      </c>
      <c r="X14" s="24" t="s">
        <v>33</v>
      </c>
      <c r="Y14" s="24" t="s">
        <v>68</v>
      </c>
      <c r="Z14" s="24">
        <v>2</v>
      </c>
      <c r="AA14" s="24">
        <v>4</v>
      </c>
      <c r="AB14" s="24" t="s">
        <v>33</v>
      </c>
      <c r="AC14" s="24">
        <v>4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25</v>
      </c>
      <c r="AP14" s="24">
        <f>SUMIF($C$11:$AN$11,"I.Mad",C14:AN14)</f>
        <v>8</v>
      </c>
      <c r="AQ14" s="24">
        <f>SUM(AO14:AP14)</f>
        <v>33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93.594822846996195</v>
      </c>
      <c r="J15" s="24">
        <v>94.149624442049301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>
        <v>32.355645109390998</v>
      </c>
      <c r="V15" s="24">
        <v>7.0883924527943503</v>
      </c>
      <c r="W15" s="24">
        <v>52.403098619359298</v>
      </c>
      <c r="X15" s="24" t="s">
        <v>33</v>
      </c>
      <c r="Y15" s="24" t="s">
        <v>33</v>
      </c>
      <c r="Z15" s="24">
        <v>78.361322380902706</v>
      </c>
      <c r="AA15" s="24">
        <v>72.809680909866401</v>
      </c>
      <c r="AB15" s="24" t="s">
        <v>33</v>
      </c>
      <c r="AC15" s="24">
        <v>17.251847784536601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7">
        <v>10</v>
      </c>
      <c r="J16" s="27">
        <v>9.5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7">
        <v>12.5</v>
      </c>
      <c r="V16" s="27">
        <v>13</v>
      </c>
      <c r="W16" s="27">
        <v>12</v>
      </c>
      <c r="X16" s="24" t="s">
        <v>33</v>
      </c>
      <c r="Y16" s="24" t="s">
        <v>33</v>
      </c>
      <c r="Z16" s="27">
        <v>11</v>
      </c>
      <c r="AA16" s="27">
        <v>11.5</v>
      </c>
      <c r="AB16" s="24" t="s">
        <v>33</v>
      </c>
      <c r="AC16" s="27">
        <v>12.5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>
        <v>2.7484299999999999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2.7484299999999999</v>
      </c>
      <c r="AP25" s="24">
        <f t="shared" si="1"/>
        <v>0</v>
      </c>
      <c r="AQ25" s="32">
        <f t="shared" si="2"/>
        <v>2.7484299999999999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>
        <v>1.5325299999999999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1.5325299999999999</v>
      </c>
      <c r="AP26" s="24">
        <f t="shared" si="1"/>
        <v>0</v>
      </c>
      <c r="AQ26" s="32">
        <f t="shared" si="2"/>
        <v>1.5325299999999999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>
        <v>2.4901499999999999</v>
      </c>
      <c r="AA30" s="54">
        <v>4.9189999999999998E-2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4.9189999999999998E-2</v>
      </c>
      <c r="AP30" s="24">
        <f t="shared" si="1"/>
        <v>2.4901499999999999</v>
      </c>
      <c r="AQ30" s="32">
        <f t="shared" si="2"/>
        <v>2.5393399999999997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1888.2075299999999</v>
      </c>
      <c r="J41" s="32">
        <f t="shared" si="3"/>
        <v>1129.3699999999999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1375.93</v>
      </c>
      <c r="V41" s="32">
        <f t="shared" si="3"/>
        <v>256.16500000000002</v>
      </c>
      <c r="W41" s="32">
        <f t="shared" si="3"/>
        <v>2412.59</v>
      </c>
      <c r="X41" s="32">
        <f t="shared" si="3"/>
        <v>0</v>
      </c>
      <c r="Y41" s="32">
        <f t="shared" si="3"/>
        <v>3798.8</v>
      </c>
      <c r="Z41" s="32">
        <f t="shared" si="3"/>
        <v>253.82515000000001</v>
      </c>
      <c r="AA41" s="32">
        <f>+SUM(AA24:AA40,AA18,C12)</f>
        <v>4.9189999999999998E-2</v>
      </c>
      <c r="AB41" s="32">
        <f t="shared" si="3"/>
        <v>0</v>
      </c>
      <c r="AC41" s="32">
        <f t="shared" si="3"/>
        <v>1531.3734300000001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12202.460149999999</v>
      </c>
      <c r="AP41" s="32">
        <f>SUM(AP12,AP18,AP24:AP37)</f>
        <v>1639.36015</v>
      </c>
      <c r="AQ41" s="32">
        <f t="shared" si="2"/>
        <v>13841.820299999999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2024-01-12T23:25:08Z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