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<sst xmlns="http://schemas.openxmlformats.org/spreadsheetml/2006/main" count="388" uniqueCount="69">
  <si>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</si>
  <si>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</si>
  <si>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</si>
  <si>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</si>
  <si>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</si>
  <si>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</si>
  <si>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</si>
  <si>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</si>
  <si>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</si>
  <si>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</si>
  <si>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</si>
  <si>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</si>
  <si>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</si>
  <si>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</si>
  <si>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</si>
  <si>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</si>
  <si>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</si>
  <si>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</si>
  <si>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</si>
  <si>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</si>
  <si>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</si>
  <si>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</si>
  <si>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</si>
  <si>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</si>
  <si>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</si>
  <si>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</si>
  <si>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</si>
  <si>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</si>
  <si>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</si>
  <si>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</si>
  <si>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</si>
  <si>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</si>
  <si>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</si>
  <si>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</si>
  <si>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</si>
  <si>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</si>
  <si>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</si>
  <si>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</si>
  <si>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</si>
  <si>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</si>
  <si>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</si>
  <si>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</si>
  <si>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</si>
  <si>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</si>
  <si>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</si>
  <si>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</si>
  <si>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</si>
  <si>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</si>
  <si>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</si>
  <si>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</si>
  <si>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</si>
  <si>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</si>
  <si>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</si>
  <si>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</si>
  <si>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</si>
  <si>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</si>
  <si>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</si>
  <si>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</si>
  <si>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</si>
  <si>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</si>
  <si>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</si>
  <si>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</si>
  <si>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</si>
  <si>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</si>
  <si>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</si>
  <si>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</si>
  <si>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S/M</t>
  </si>
  <si>
    <t xml:space="preserve">        Fecha  : 10/01/2019</t>
  </si>
  <si>
    <t>Callao, 11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</si>
</sst>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M7" zoomScale="25" zoomScaleNormal="25" workbookViewId="0">
      <selection activeCell="V29" sqref="V2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7773437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4336.1049999999996</v>
      </c>
      <c r="H12" s="51">
        <v>0</v>
      </c>
      <c r="I12" s="51">
        <v>5731.4</v>
      </c>
      <c r="J12" s="51">
        <v>46.4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1111.068</v>
      </c>
      <c r="AA12" s="51">
        <v>0</v>
      </c>
      <c r="AB12" s="51">
        <v>0</v>
      </c>
      <c r="AC12" s="51">
        <v>0</v>
      </c>
      <c r="AD12" s="51">
        <v>0</v>
      </c>
      <c r="AE12" s="51">
        <v>1041.855</v>
      </c>
      <c r="AF12" s="51">
        <v>122.14</v>
      </c>
      <c r="AG12" s="51">
        <v>1631.825</v>
      </c>
      <c r="AH12" s="51">
        <v>0</v>
      </c>
      <c r="AI12" s="51">
        <v>0</v>
      </c>
      <c r="AJ12" s="51">
        <v>0</v>
      </c>
      <c r="AK12" s="51">
        <v>2357.5700000000002</v>
      </c>
      <c r="AL12" s="51">
        <v>0</v>
      </c>
      <c r="AM12" s="51">
        <v>0</v>
      </c>
      <c r="AN12" s="51">
        <v>0</v>
      </c>
      <c r="AO12" s="52">
        <f>SUMIF($C$11:$AN$11,"Ind*",C12:AN12)</f>
        <v>15098.754999999999</v>
      </c>
      <c r="AP12" s="52">
        <f>SUMIF($C$11:$AN$11,"I.Mad",C12:AN12)</f>
        <v>1279.6080000000002</v>
      </c>
      <c r="AQ12" s="52">
        <f>SUM(AO12:AP12)</f>
        <v>16378.362999999999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14</v>
      </c>
      <c r="H13" s="53" t="s">
        <v>19</v>
      </c>
      <c r="I13" s="53">
        <v>18</v>
      </c>
      <c r="J13" s="53">
        <v>1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 t="s">
        <v>19</v>
      </c>
      <c r="Z13" s="53">
        <v>15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>
        <v>7</v>
      </c>
      <c r="AF13" s="53">
        <v>2</v>
      </c>
      <c r="AG13" s="53">
        <v>12</v>
      </c>
      <c r="AH13" s="53" t="s">
        <v>19</v>
      </c>
      <c r="AI13" s="53" t="s">
        <v>19</v>
      </c>
      <c r="AJ13" s="53" t="s">
        <v>19</v>
      </c>
      <c r="AK13" s="53">
        <v>22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73</v>
      </c>
      <c r="AP13" s="52">
        <f>SUMIF($C$11:$AN$11,"I.Mad",C13:AN13)</f>
        <v>18</v>
      </c>
      <c r="AQ13" s="52">
        <f>SUM(AO13:AP13)</f>
        <v>91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7</v>
      </c>
      <c r="H14" s="53" t="s">
        <v>19</v>
      </c>
      <c r="I14" s="53">
        <v>10</v>
      </c>
      <c r="J14" s="53" t="s">
        <v>66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19</v>
      </c>
      <c r="Z14" s="53">
        <v>5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>
        <v>2</v>
      </c>
      <c r="AF14" s="53">
        <v>1</v>
      </c>
      <c r="AG14" s="53">
        <v>4</v>
      </c>
      <c r="AH14" s="53" t="s">
        <v>19</v>
      </c>
      <c r="AI14" s="53" t="s">
        <v>19</v>
      </c>
      <c r="AJ14" s="53" t="s">
        <v>19</v>
      </c>
      <c r="AK14" s="53">
        <v>7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30</v>
      </c>
      <c r="AP14" s="52">
        <f>SUMIF($C$11:$AN$11,"I.Mad",C14:AN14)</f>
        <v>6</v>
      </c>
      <c r="AQ14" s="52">
        <f>SUM(AO14:AP14)</f>
        <v>36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0.25272061331640699</v>
      </c>
      <c r="H15" s="53" t="s">
        <v>19</v>
      </c>
      <c r="I15" s="53">
        <v>0.57665861046792732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>
        <v>31.86694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>
        <v>68.311826096208435</v>
      </c>
      <c r="AF15" s="53">
        <v>61.878453038674017</v>
      </c>
      <c r="AG15" s="53">
        <v>60.044264943984693</v>
      </c>
      <c r="AH15" s="53" t="s">
        <v>19</v>
      </c>
      <c r="AI15" s="53" t="s">
        <v>19</v>
      </c>
      <c r="AJ15" s="53" t="s">
        <v>19</v>
      </c>
      <c r="AK15" s="53">
        <v>53.88039271906873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 t="s">
        <v>19</v>
      </c>
      <c r="I16" s="58">
        <v>13.5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>
        <v>12.5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>
        <v>11</v>
      </c>
      <c r="AF16" s="58">
        <v>11.5</v>
      </c>
      <c r="AG16" s="58">
        <v>11.5</v>
      </c>
      <c r="AH16" s="58" t="s">
        <v>19</v>
      </c>
      <c r="AI16" s="58" t="s">
        <v>19</v>
      </c>
      <c r="AJ16" s="58" t="s">
        <v>19</v>
      </c>
      <c r="AK16" s="58">
        <v>11.5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113"/>
      <c r="Z30" s="113">
        <v>0.80687260000000005</v>
      </c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0.80687260000000005</v>
      </c>
      <c r="AQ30" s="55">
        <f t="shared" si="2"/>
        <v>0.80687260000000005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4336.1049999999996</v>
      </c>
      <c r="H41" s="55">
        <f t="shared" si="8"/>
        <v>0</v>
      </c>
      <c r="I41" s="55">
        <f t="shared" si="8"/>
        <v>5731.4</v>
      </c>
      <c r="J41" s="55">
        <f t="shared" si="8"/>
        <v>46.4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1111.8748725999999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1041.855</v>
      </c>
      <c r="AF41" s="55">
        <f t="shared" si="8"/>
        <v>122.14</v>
      </c>
      <c r="AG41" s="55">
        <f t="shared" si="8"/>
        <v>1631.825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2357.5700000000002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15098.754999999999</v>
      </c>
      <c r="AP41" s="55">
        <f>SUM(AP12,AP18,AP24:AP37)</f>
        <v>1280.4148726000001</v>
      </c>
      <c r="AQ41" s="55">
        <f>SUM(AO41:AP41)</f>
        <v>16379.1698726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20.7</v>
      </c>
      <c r="H42" s="57"/>
      <c r="I42" s="57">
        <v>23.1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17.3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2019-01-11T17:43:53Z</dcterms:modified>
</cp:coreProperties>
</file>