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Q36" i="1" s="1"/>
  <c r="AQ35" i="1"/>
  <c r="AP35" i="1"/>
  <c r="AO35" i="1"/>
  <c r="AP34" i="1"/>
  <c r="AO34" i="1"/>
  <c r="AP33" i="1"/>
  <c r="AO33" i="1"/>
  <c r="AP32" i="1"/>
  <c r="AO32" i="1"/>
  <c r="AQ32" i="1" s="1"/>
  <c r="AP31" i="1"/>
  <c r="AO31" i="1"/>
  <c r="AQ31" i="1" s="1"/>
  <c r="AP30" i="1"/>
  <c r="AO30" i="1"/>
  <c r="AP29" i="1"/>
  <c r="AO29" i="1"/>
  <c r="AQ29" i="1" s="1"/>
  <c r="AP28" i="1"/>
  <c r="AO28" i="1"/>
  <c r="AP27" i="1"/>
  <c r="AO27" i="1"/>
  <c r="AQ27" i="1" s="1"/>
  <c r="AP26" i="1"/>
  <c r="AQ26" i="1" s="1"/>
  <c r="AO26" i="1"/>
  <c r="AP25" i="1"/>
  <c r="AO25" i="1"/>
  <c r="AQ25" i="1" s="1"/>
  <c r="AP24" i="1"/>
  <c r="AO24" i="1"/>
  <c r="AQ24" i="1" s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13" i="1" l="1"/>
  <c r="AQ14" i="1"/>
  <c r="AQ19" i="1"/>
  <c r="AQ33" i="1"/>
  <c r="AQ30" i="1"/>
  <c r="AQ34" i="1"/>
  <c r="AQ38" i="1"/>
  <c r="AQ18" i="1"/>
  <c r="AQ28" i="1"/>
  <c r="AQ39" i="1"/>
  <c r="AO41" i="1"/>
  <c r="AP41" i="1"/>
  <c r="AQ12" i="1"/>
  <c r="AQ41" i="1" l="1"/>
</calcChain>
</file>

<file path=xl/sharedStrings.xml><?xml version="1.0" encoding="utf-8"?>
<sst xmlns="http://schemas.openxmlformats.org/spreadsheetml/2006/main" count="372" uniqueCount="71">
  <si>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</si>
  <si>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</si>
  <si>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</si>
  <si>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</si>
  <si>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</si>
  <si>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</si>
  <si>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</si>
  <si>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</si>
  <si>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</si>
  <si>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</si>
  <si>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</si>
  <si>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</si>
  <si>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</si>
  <si>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</si>
  <si>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</si>
  <si>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</si>
  <si>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</si>
  <si>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</si>
  <si>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</si>
  <si>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</si>
  <si>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</si>
  <si>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</si>
  <si>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</si>
  <si>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</si>
  <si>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</si>
  <si>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</si>
  <si>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</si>
  <si>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</si>
  <si>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</si>
  <si>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</si>
  <si>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</si>
  <si>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</si>
  <si>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</si>
  <si>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</si>
  <si>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</si>
  <si>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</si>
  <si>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</si>
  <si>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</si>
  <si>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</si>
  <si>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</si>
  <si>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</si>
  <si>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</si>
  <si>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</si>
  <si>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</si>
  <si>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</si>
  <si>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</si>
  <si>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</si>
  <si>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</si>
  <si>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</si>
  <si>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</si>
  <si>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</si>
  <si>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</si>
  <si>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</si>
  <si>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</si>
  <si>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</si>
  <si>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</si>
  <si>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</si>
  <si>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</si>
  <si>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</si>
  <si>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</si>
  <si>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</si>
  <si>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</si>
  <si>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</si>
  <si>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</si>
  <si>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</si>
  <si>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</si>
  <si>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</si>
  <si>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 xml:space="preserve">        Fecha  : 09/12/2019</t>
  </si>
  <si>
    <t>Callao, 10 de diciembre del 2019</t>
  </si>
  <si>
    <t>9.5 y 13.5</t>
  </si>
  <si>
    <t>9.0 y12.0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</si>
</sst>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6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2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5" fillId="0" borderId="0" xfId="0" applyFont="1"/>
    <xf numFmtId="0" fontId="12" fillId="0" borderId="4" xfId="0" applyFont="1" applyBorder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6" fontId="25" fillId="0" borderId="2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3" zoomScaleNormal="23" workbookViewId="0">
      <selection activeCell="A30" sqref="A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6" t="s">
        <v>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2:48" ht="45" customHeight="1" x14ac:dyDescent="0.5"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8" t="s">
        <v>5</v>
      </c>
      <c r="AN6" s="78"/>
      <c r="AO6" s="78"/>
      <c r="AP6" s="78"/>
      <c r="AQ6" s="7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9"/>
      <c r="AP7" s="79"/>
      <c r="AQ7" s="7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8" t="s">
        <v>67</v>
      </c>
      <c r="AP8" s="78"/>
      <c r="AQ8" s="78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80" t="s">
        <v>10</v>
      </c>
      <c r="D10" s="80"/>
      <c r="E10" s="80" t="s">
        <v>11</v>
      </c>
      <c r="F10" s="80"/>
      <c r="G10" s="80" t="s">
        <v>12</v>
      </c>
      <c r="H10" s="80"/>
      <c r="I10" s="80" t="s">
        <v>13</v>
      </c>
      <c r="J10" s="80"/>
      <c r="K10" s="80" t="s">
        <v>14</v>
      </c>
      <c r="L10" s="80"/>
      <c r="M10" s="80" t="s">
        <v>15</v>
      </c>
      <c r="N10" s="80"/>
      <c r="O10" s="80" t="s">
        <v>16</v>
      </c>
      <c r="P10" s="80"/>
      <c r="Q10" s="80" t="s">
        <v>17</v>
      </c>
      <c r="R10" s="80"/>
      <c r="S10" s="80" t="s">
        <v>18</v>
      </c>
      <c r="T10" s="80"/>
      <c r="U10" s="80" t="s">
        <v>19</v>
      </c>
      <c r="V10" s="80"/>
      <c r="W10" s="80" t="s">
        <v>20</v>
      </c>
      <c r="X10" s="80"/>
      <c r="Y10" s="80" t="s">
        <v>21</v>
      </c>
      <c r="Z10" s="80"/>
      <c r="AA10" s="80" t="s">
        <v>22</v>
      </c>
      <c r="AB10" s="80"/>
      <c r="AC10" s="80" t="s">
        <v>23</v>
      </c>
      <c r="AD10" s="80"/>
      <c r="AE10" s="80" t="s">
        <v>24</v>
      </c>
      <c r="AF10" s="80"/>
      <c r="AG10" s="80" t="s">
        <v>25</v>
      </c>
      <c r="AH10" s="80"/>
      <c r="AI10" s="80" t="s">
        <v>26</v>
      </c>
      <c r="AJ10" s="80"/>
      <c r="AK10" s="80" t="s">
        <v>27</v>
      </c>
      <c r="AL10" s="80"/>
      <c r="AM10" s="80" t="s">
        <v>28</v>
      </c>
      <c r="AN10" s="80"/>
      <c r="AO10" s="81" t="s">
        <v>29</v>
      </c>
      <c r="AP10" s="81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35" t="s">
        <v>32</v>
      </c>
      <c r="AG11" s="34" t="s">
        <v>31</v>
      </c>
      <c r="AH11" s="35" t="s">
        <v>32</v>
      </c>
      <c r="AI11" s="34" t="s">
        <v>31</v>
      </c>
      <c r="AJ11" s="35" t="s">
        <v>32</v>
      </c>
      <c r="AK11" s="35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0</v>
      </c>
      <c r="F12" s="38">
        <v>0</v>
      </c>
      <c r="G12" s="38">
        <v>1925.9300000000007</v>
      </c>
      <c r="H12" s="38">
        <v>555.03</v>
      </c>
      <c r="I12" s="38">
        <v>500.43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1499.7049999999999</v>
      </c>
      <c r="R12" s="38">
        <v>107</v>
      </c>
      <c r="S12" s="38">
        <v>1371.9380000000001</v>
      </c>
      <c r="T12" s="38">
        <v>16</v>
      </c>
      <c r="U12" s="38">
        <v>1140</v>
      </c>
      <c r="V12" s="38">
        <v>178</v>
      </c>
      <c r="W12" s="38">
        <v>4022.55</v>
      </c>
      <c r="X12" s="38">
        <v>0</v>
      </c>
      <c r="Y12" s="38">
        <v>63.305</v>
      </c>
      <c r="Z12" s="38">
        <v>166.98500000000001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10523.858</v>
      </c>
      <c r="AP12" s="38">
        <f>SUMIF($C$11:$AN$11,"I.Mad",C12:AN12)</f>
        <v>1023.015</v>
      </c>
      <c r="AQ12" s="38">
        <f>SUM(AO12:AP12)</f>
        <v>11546.873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 t="s">
        <v>35</v>
      </c>
      <c r="F13" s="38" t="s">
        <v>35</v>
      </c>
      <c r="G13" s="38">
        <v>43</v>
      </c>
      <c r="H13" s="38">
        <v>60</v>
      </c>
      <c r="I13" s="38">
        <v>10</v>
      </c>
      <c r="J13" s="38" t="s">
        <v>35</v>
      </c>
      <c r="K13" s="38" t="s">
        <v>35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>
        <v>35</v>
      </c>
      <c r="R13" s="38">
        <v>7</v>
      </c>
      <c r="S13" s="38">
        <v>14</v>
      </c>
      <c r="T13" s="38">
        <v>1</v>
      </c>
      <c r="U13" s="38">
        <v>11</v>
      </c>
      <c r="V13" s="38">
        <v>7</v>
      </c>
      <c r="W13" s="38">
        <v>37</v>
      </c>
      <c r="X13" s="38" t="s">
        <v>35</v>
      </c>
      <c r="Y13" s="38">
        <v>1</v>
      </c>
      <c r="Z13" s="38">
        <v>3</v>
      </c>
      <c r="AA13" s="38" t="s">
        <v>35</v>
      </c>
      <c r="AB13" s="38" t="s">
        <v>35</v>
      </c>
      <c r="AC13" s="38" t="s">
        <v>35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151</v>
      </c>
      <c r="AP13" s="38">
        <f>SUMIF($C$11:$AN$11,"I.Mad",C13:AN13)</f>
        <v>78</v>
      </c>
      <c r="AQ13" s="38">
        <f>SUM(AO13:AP13)</f>
        <v>229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35</v>
      </c>
      <c r="F14" s="38" t="s">
        <v>35</v>
      </c>
      <c r="G14" s="38">
        <v>12</v>
      </c>
      <c r="H14" s="38">
        <v>10</v>
      </c>
      <c r="I14" s="38">
        <v>5</v>
      </c>
      <c r="J14" s="38" t="s">
        <v>35</v>
      </c>
      <c r="K14" s="38" t="s">
        <v>35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>
        <v>8</v>
      </c>
      <c r="R14" s="38">
        <v>3</v>
      </c>
      <c r="S14" s="38">
        <v>7</v>
      </c>
      <c r="T14" s="38">
        <v>1</v>
      </c>
      <c r="U14" s="38">
        <v>2</v>
      </c>
      <c r="V14" s="38">
        <v>3</v>
      </c>
      <c r="W14" s="38">
        <v>8</v>
      </c>
      <c r="X14" s="38" t="s">
        <v>35</v>
      </c>
      <c r="Y14" s="38">
        <v>1</v>
      </c>
      <c r="Z14" s="38">
        <v>2</v>
      </c>
      <c r="AA14" s="38" t="s">
        <v>35</v>
      </c>
      <c r="AB14" s="38" t="s">
        <v>35</v>
      </c>
      <c r="AC14" s="38" t="s">
        <v>35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43</v>
      </c>
      <c r="AP14" s="38">
        <f>SUMIF($C$11:$AN$11,"I.Mad",C14:AN14)</f>
        <v>19</v>
      </c>
      <c r="AQ14" s="38">
        <f>SUM(AO14:AP14)</f>
        <v>62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 t="s">
        <v>35</v>
      </c>
      <c r="G15" s="38">
        <v>23.118631784646627</v>
      </c>
      <c r="H15" s="38">
        <v>8.6565104826026709E-2</v>
      </c>
      <c r="I15" s="38">
        <v>20.910800587621921</v>
      </c>
      <c r="J15" s="38" t="s">
        <v>35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>
        <v>0</v>
      </c>
      <c r="R15" s="38">
        <v>0</v>
      </c>
      <c r="S15" s="38">
        <v>8.3524180752331589E-2</v>
      </c>
      <c r="T15" s="38">
        <v>0</v>
      </c>
      <c r="U15" s="38">
        <v>0</v>
      </c>
      <c r="V15" s="38">
        <v>0</v>
      </c>
      <c r="W15" s="38">
        <v>0</v>
      </c>
      <c r="X15" s="38" t="s">
        <v>35</v>
      </c>
      <c r="Y15" s="38">
        <v>85.714290000000005</v>
      </c>
      <c r="Z15" s="38">
        <v>67.70496</v>
      </c>
      <c r="AA15" s="38" t="s">
        <v>35</v>
      </c>
      <c r="AB15" s="38" t="s">
        <v>35</v>
      </c>
      <c r="AC15" s="38" t="s">
        <v>35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 t="s">
        <v>35</v>
      </c>
      <c r="G16" s="82" t="s">
        <v>69</v>
      </c>
      <c r="H16" s="44">
        <v>13.5</v>
      </c>
      <c r="I16" s="44">
        <v>14</v>
      </c>
      <c r="J16" s="44" t="s">
        <v>35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>
        <v>14.5</v>
      </c>
      <c r="R16" s="44">
        <v>14</v>
      </c>
      <c r="S16" s="44">
        <v>14.5</v>
      </c>
      <c r="T16" s="44">
        <v>13</v>
      </c>
      <c r="U16" s="44">
        <v>14.5</v>
      </c>
      <c r="V16" s="44">
        <v>14.5</v>
      </c>
      <c r="W16" s="44">
        <v>14.5</v>
      </c>
      <c r="X16" s="44" t="s">
        <v>35</v>
      </c>
      <c r="Y16" s="44">
        <v>9</v>
      </c>
      <c r="Z16" s="44" t="s">
        <v>70</v>
      </c>
      <c r="AA16" s="44" t="s">
        <v>35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>
        <v>1.34</v>
      </c>
      <c r="J25" s="55"/>
      <c r="K25" s="51"/>
      <c r="L25" s="51"/>
      <c r="M25" s="51"/>
      <c r="N25" s="51"/>
      <c r="O25" s="51"/>
      <c r="P25" s="51"/>
      <c r="Q25" s="51">
        <v>5.2986981271195868</v>
      </c>
      <c r="R25" s="51"/>
      <c r="S25" s="51">
        <v>12.061538461538461</v>
      </c>
      <c r="T25" s="51"/>
      <c r="U25" s="51"/>
      <c r="V25" s="51"/>
      <c r="W25" s="51">
        <v>222.45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241.15023658865803</v>
      </c>
      <c r="AP25" s="38">
        <f t="shared" si="1"/>
        <v>0</v>
      </c>
      <c r="AQ25" s="51">
        <f t="shared" si="2"/>
        <v>241.15023658865803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5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0</v>
      </c>
      <c r="AP30" s="38">
        <f t="shared" si="1"/>
        <v>0</v>
      </c>
      <c r="AQ30" s="51">
        <f t="shared" si="2"/>
        <v>0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1925.9300000000007</v>
      </c>
      <c r="H41" s="51">
        <f t="shared" si="3"/>
        <v>555.03</v>
      </c>
      <c r="I41" s="51">
        <f t="shared" si="3"/>
        <v>501.77</v>
      </c>
      <c r="J41" s="51">
        <f t="shared" si="3"/>
        <v>0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1505.0036981271196</v>
      </c>
      <c r="R41" s="51">
        <f t="shared" si="3"/>
        <v>107</v>
      </c>
      <c r="S41" s="51">
        <f t="shared" si="3"/>
        <v>1383.9995384615386</v>
      </c>
      <c r="T41" s="51">
        <f t="shared" si="3"/>
        <v>16</v>
      </c>
      <c r="U41" s="51">
        <f t="shared" si="3"/>
        <v>1140</v>
      </c>
      <c r="V41" s="51">
        <f t="shared" si="3"/>
        <v>178</v>
      </c>
      <c r="W41" s="51">
        <f t="shared" si="3"/>
        <v>4245</v>
      </c>
      <c r="X41" s="51">
        <f t="shared" si="3"/>
        <v>0</v>
      </c>
      <c r="Y41" s="51">
        <f t="shared" si="3"/>
        <v>63.305</v>
      </c>
      <c r="Z41" s="51">
        <f t="shared" si="3"/>
        <v>166.98500000000001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10765.008236588657</v>
      </c>
      <c r="AP41" s="51">
        <f>SUM(AP12,AP18,AP24:AP37)</f>
        <v>1023.015</v>
      </c>
      <c r="AQ41" s="51">
        <f t="shared" si="2"/>
        <v>11788.023236588657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18.899999999999999</v>
      </c>
      <c r="H42" s="44"/>
      <c r="I42" s="59">
        <v>21.6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15.1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/>
      <c r="P46"/>
      <c r="Q46"/>
      <c r="R46"/>
      <c r="S46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  <row r="47" spans="2:43" ht="45" x14ac:dyDescent="0.6">
      <c r="B47" s="73" t="s">
        <v>66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/>
      <c r="P47"/>
      <c r="Q47"/>
      <c r="R47"/>
      <c r="S47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5"/>
      <c r="AI47" s="75"/>
      <c r="AJ47" s="75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214</cp:revision>
  <cp:lastPrinted>2018-11-19T17:24:41Z</cp:lastPrinted>
  <dcterms:created xsi:type="dcterms:W3CDTF">2008-10-21T17:58:04Z</dcterms:created>
  <dcterms:modified xsi:type="dcterms:W3CDTF">2019-12-10T17:32:13Z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