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<sst xmlns="http://schemas.openxmlformats.org/spreadsheetml/2006/main" count="370" uniqueCount="69">
  <si>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</si>
  <si>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</si>
  <si>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</si>
  <si>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</si>
  <si>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</si>
  <si>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</si>
  <si>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</si>
  <si>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</si>
  <si>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</si>
  <si>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</si>
  <si>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</si>
  <si>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</si>
  <si>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</si>
  <si>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</si>
  <si>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</si>
  <si>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</si>
  <si>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</si>
  <si>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</si>
  <si>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</si>
  <si>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</si>
  <si>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</si>
  <si>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</si>
  <si>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</si>
  <si>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</si>
  <si>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</si>
  <si>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</si>
  <si>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</si>
  <si>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</si>
  <si>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</si>
  <si>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</si>
  <si>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</si>
  <si>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</si>
  <si>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</si>
  <si>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</si>
  <si>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</si>
  <si>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</si>
  <si>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</si>
  <si>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</si>
  <si>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</si>
  <si>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</si>
  <si>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</si>
  <si>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</si>
  <si>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</si>
  <si>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</si>
  <si>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</si>
  <si>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</si>
  <si>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</si>
  <si>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</si>
  <si>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</si>
  <si>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</si>
  <si>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</si>
  <si>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</si>
  <si>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</si>
  <si>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</si>
  <si>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</si>
  <si>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</si>
  <si>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</si>
  <si>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</si>
  <si>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</si>
  <si>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</si>
  <si>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</si>
  <si>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</si>
  <si>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</si>
  <si>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</si>
  <si>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</si>
  <si>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</si>
  <si>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Callao,13 de noviembre del 2023</t>
  </si>
  <si>
    <t xml:space="preserve">        Fecha  : 09/11/2023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</si>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</sst>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F1" zoomScale="24" zoomScaleNormal="24" workbookViewId="0">
      <selection activeCell="AQ12" sqref="AQ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18.22</v>
      </c>
      <c r="H12" s="24">
        <v>542.255</v>
      </c>
      <c r="I12" s="24">
        <v>1583.58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4560.7250000000004</v>
      </c>
      <c r="R12" s="24">
        <v>0</v>
      </c>
      <c r="S12" s="24">
        <v>3949.86</v>
      </c>
      <c r="T12" s="24">
        <v>25.85</v>
      </c>
      <c r="U12" s="24">
        <v>1954.97</v>
      </c>
      <c r="V12" s="24">
        <v>117.34</v>
      </c>
      <c r="W12" s="24">
        <v>5544.08</v>
      </c>
      <c r="X12" s="24">
        <v>195.14500000000001</v>
      </c>
      <c r="Y12" s="24">
        <v>4835.24</v>
      </c>
      <c r="Z12" s="24">
        <v>704.86</v>
      </c>
      <c r="AA12" s="24">
        <v>2345.38</v>
      </c>
      <c r="AB12" s="24">
        <v>799.93499999999995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24792.054999999997</v>
      </c>
      <c r="AP12" s="24">
        <f>SUMIF($C$11:$AN$11,"I.Mad",C12:AN12)</f>
        <v>2385.3850000000002</v>
      </c>
      <c r="AQ12" s="24">
        <f>SUM(AO12:AP12)</f>
        <v>27177.439999999995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1</v>
      </c>
      <c r="H13" s="24">
        <v>48</v>
      </c>
      <c r="I13" s="24">
        <v>10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38</v>
      </c>
      <c r="R13" s="24" t="s">
        <v>33</v>
      </c>
      <c r="S13" s="24">
        <v>21</v>
      </c>
      <c r="T13" s="24">
        <v>1</v>
      </c>
      <c r="U13" s="24">
        <v>18</v>
      </c>
      <c r="V13" s="24">
        <v>2</v>
      </c>
      <c r="W13" s="24">
        <v>40</v>
      </c>
      <c r="X13" s="24">
        <v>4</v>
      </c>
      <c r="Y13" s="24">
        <v>48</v>
      </c>
      <c r="Z13" s="24">
        <v>20</v>
      </c>
      <c r="AA13" s="24">
        <v>25</v>
      </c>
      <c r="AB13" s="24">
        <v>9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201</v>
      </c>
      <c r="AP13" s="24">
        <f>SUMIF($C$11:$AN$11,"I.Mad",C13:AN13)</f>
        <v>84</v>
      </c>
      <c r="AQ13" s="24">
        <f>SUM(AO13:AP13)</f>
        <v>285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15</v>
      </c>
      <c r="I14" s="24" t="s">
        <v>68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10</v>
      </c>
      <c r="R14" s="24" t="s">
        <v>33</v>
      </c>
      <c r="S14" s="24">
        <v>8</v>
      </c>
      <c r="T14" s="24" t="s">
        <v>68</v>
      </c>
      <c r="U14" s="24">
        <v>10</v>
      </c>
      <c r="V14" s="24">
        <v>1</v>
      </c>
      <c r="W14" s="24">
        <v>7</v>
      </c>
      <c r="X14" s="24" t="s">
        <v>68</v>
      </c>
      <c r="Y14" s="24">
        <v>12</v>
      </c>
      <c r="Z14" s="24">
        <v>5</v>
      </c>
      <c r="AA14" s="24">
        <v>9</v>
      </c>
      <c r="AB14" s="24">
        <v>2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56</v>
      </c>
      <c r="AP14" s="24">
        <f>SUMIF($C$11:$AN$11,"I.Mad",C14:AN14)</f>
        <v>23</v>
      </c>
      <c r="AQ14" s="24">
        <f>SUM(AO14:AP14)</f>
        <v>79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57.370020597102297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42.800250541613998</v>
      </c>
      <c r="R15" s="24" t="s">
        <v>33</v>
      </c>
      <c r="S15" s="24">
        <v>41.224987416790597</v>
      </c>
      <c r="T15" s="24" t="s">
        <v>33</v>
      </c>
      <c r="U15" s="24">
        <v>22.318663443910101</v>
      </c>
      <c r="V15" s="24">
        <v>23.9130435836225</v>
      </c>
      <c r="W15" s="24">
        <v>40.034070275106799</v>
      </c>
      <c r="X15" s="24" t="s">
        <v>33</v>
      </c>
      <c r="Y15" s="24">
        <v>36.233030390390702</v>
      </c>
      <c r="Z15" s="24">
        <v>51.863178546921098</v>
      </c>
      <c r="AA15" s="24">
        <v>35.628980747662801</v>
      </c>
      <c r="AB15" s="24">
        <v>65.529346464597594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11.5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12</v>
      </c>
      <c r="T16" s="24" t="s">
        <v>33</v>
      </c>
      <c r="U16" s="27">
        <v>12</v>
      </c>
      <c r="V16" s="27">
        <v>12.5</v>
      </c>
      <c r="W16" s="27">
        <v>12</v>
      </c>
      <c r="X16" s="24" t="s">
        <v>33</v>
      </c>
      <c r="Y16" s="27">
        <v>12</v>
      </c>
      <c r="Z16" s="27">
        <v>11.5</v>
      </c>
      <c r="AA16" s="27">
        <v>12</v>
      </c>
      <c r="AB16" s="27">
        <v>11.5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>
        <v>0.89100999999999997</v>
      </c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>
        <v>0.67757999999999996</v>
      </c>
      <c r="AB30" s="37">
        <v>0.30640000000000001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0.67757999999999996</v>
      </c>
      <c r="AP30" s="24">
        <f t="shared" si="1"/>
        <v>1.1974100000000001</v>
      </c>
      <c r="AQ30" s="33">
        <f t="shared" si="2"/>
        <v>1.8749899999999999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>+SUM(G24:G40,G18,G12)</f>
        <v>18.22</v>
      </c>
      <c r="H41" s="33">
        <f>+SUM(H24:H40,H18,H12)</f>
        <v>543.14601000000005</v>
      </c>
      <c r="I41" s="33">
        <f>+SUM(I24:I40,I18,I12)</f>
        <v>1583.58</v>
      </c>
      <c r="J41" s="33">
        <f>+SUM(J24:J40,J18,J12)</f>
        <v>0</v>
      </c>
      <c r="K41" s="33">
        <f>+SUM(K24:K40,K18,K12)</f>
        <v>0</v>
      </c>
      <c r="L41" s="33">
        <f>+SUM(L24:L40,L18,L12)</f>
        <v>0</v>
      </c>
      <c r="M41" s="33">
        <f>+SUM(M24:M40,M18,M12)</f>
        <v>0</v>
      </c>
      <c r="N41" s="33">
        <f>+SUM(N24:N40,N18,N12)</f>
        <v>0</v>
      </c>
      <c r="O41" s="33">
        <f>+SUM(O24:O40,O18,O12)</f>
        <v>0</v>
      </c>
      <c r="P41" s="33">
        <f>+SUM(P24:P40,P18,P12)</f>
        <v>0</v>
      </c>
      <c r="Q41" s="33">
        <f>+SUM(Q24:Q40,Q18,Q12)</f>
        <v>4560.7250000000004</v>
      </c>
      <c r="R41" s="33">
        <f>+SUM(R24:R40,R18,R12)</f>
        <v>0</v>
      </c>
      <c r="S41" s="33">
        <f>+SUM(S24:S40,S18,S12)</f>
        <v>3949.86</v>
      </c>
      <c r="T41" s="33">
        <f>+SUM(T24:T40,T18,T12)</f>
        <v>25.85</v>
      </c>
      <c r="U41" s="33">
        <f>+SUM(U24:U40,U18,U12)</f>
        <v>1954.97</v>
      </c>
      <c r="V41" s="33">
        <f>+SUM(V24:V40,V18,V12)</f>
        <v>117.34</v>
      </c>
      <c r="W41" s="33">
        <f>+SUM(W24:W40,W18,W12)</f>
        <v>5544.08</v>
      </c>
      <c r="X41" s="33">
        <f>+SUM(X24:X40,X18,X12)</f>
        <v>195.14500000000001</v>
      </c>
      <c r="Y41" s="33">
        <f>+SUM(Y24:Y40,Y18,Y12)</f>
        <v>4835.24</v>
      </c>
      <c r="Z41" s="33">
        <f>+SUM(Z24:Z40,Z18,Z12)</f>
        <v>704.86</v>
      </c>
      <c r="AA41" s="33">
        <f>+SUM(AA24:AA40,AA18,C12)</f>
        <v>0.67757999999999996</v>
      </c>
      <c r="AB41" s="33">
        <f>+SUM(AB24:AB40,AB18,AB12)</f>
        <v>800.2414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24792.732579999996</v>
      </c>
      <c r="AP41" s="33">
        <f>SUM(AP12,AP18,AP24:AP37)</f>
        <v>2386.5824100000004</v>
      </c>
      <c r="AQ41" s="33">
        <f t="shared" si="2"/>
        <v>27179.314989999995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2023-11-14T18:20:34Z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