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<sst xmlns="http://schemas.openxmlformats.org/spreadsheetml/2006/main" count="378" uniqueCount="68">
  <si>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</si>
  <si>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</si>
  <si>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</si>
  <si>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</si>
  <si>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</si>
  <si>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</si>
  <si>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</si>
  <si>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</si>
  <si>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</si>
  <si>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</si>
  <si>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</si>
  <si>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</si>
  <si>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</si>
  <si>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</si>
  <si>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</si>
  <si>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</si>
  <si>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</si>
  <si>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</si>
  <si>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</si>
  <si>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</si>
  <si>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</si>
  <si>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</si>
  <si>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</si>
  <si>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</si>
  <si>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</si>
  <si>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</si>
  <si>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</si>
  <si>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</si>
  <si>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</si>
  <si>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</si>
  <si>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</si>
  <si>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</si>
  <si>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</si>
  <si>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</si>
  <si>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</si>
  <si>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</si>
  <si>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</si>
  <si>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</si>
  <si>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</si>
  <si>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</si>
  <si>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</si>
  <si>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</si>
  <si>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</si>
  <si>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</si>
  <si>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</si>
  <si>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</si>
  <si>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</si>
  <si>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</si>
  <si>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</si>
  <si>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</si>
  <si>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</si>
  <si>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</si>
  <si>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</si>
  <si>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</si>
  <si>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</si>
  <si>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</si>
  <si>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</si>
  <si>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</si>
  <si>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</si>
  <si>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</si>
  <si>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</si>
  <si>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</si>
  <si>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</si>
  <si>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</si>
  <si>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R.M.N° 252-2023-PRODUCE, R.M.N° 262-2023-PRODUCE</t>
  </si>
  <si>
    <t xml:space="preserve">        Fecha  : 09/08/2023</t>
  </si>
  <si>
    <t>Callao,10 de agosto del 2022</t>
  </si>
  <si>
    <t>CPT/jsr/due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</si>
</sst>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30" zoomScaleNormal="30" workbookViewId="0">
      <selection activeCell="U25" sqref="U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65</v>
      </c>
      <c r="AP8" s="58"/>
      <c r="AQ8" s="58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1830.9599999999998</v>
      </c>
      <c r="G12" s="24">
        <v>6950</v>
      </c>
      <c r="H12" s="24">
        <v>2389</v>
      </c>
      <c r="I12" s="24">
        <v>7622.4</v>
      </c>
      <c r="J12" s="24">
        <v>3870.41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222.10499999999999</v>
      </c>
      <c r="T12" s="24">
        <v>59.965000000000003</v>
      </c>
      <c r="U12" s="24">
        <v>1232.595</v>
      </c>
      <c r="V12" s="24">
        <v>407.4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16027.099999999999</v>
      </c>
      <c r="AP12" s="24">
        <f>SUMIF($C$11:$AN$11,"I.Mad",C12:AN12)</f>
        <v>8557.7350000000006</v>
      </c>
      <c r="AQ12" s="24">
        <f>SUM(AO12:AP12)</f>
        <v>24584.834999999999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64</v>
      </c>
      <c r="G13" s="24">
        <v>73</v>
      </c>
      <c r="H13" s="24">
        <v>47</v>
      </c>
      <c r="I13" s="24">
        <v>82</v>
      </c>
      <c r="J13" s="24">
        <v>86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7</v>
      </c>
      <c r="T13" s="24">
        <v>2</v>
      </c>
      <c r="U13" s="24">
        <v>8</v>
      </c>
      <c r="V13" s="24">
        <v>13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170</v>
      </c>
      <c r="AP13" s="24">
        <f>SUMIF($C$11:$AN$11,"I.Mad",C13:AN13)</f>
        <v>212</v>
      </c>
      <c r="AQ13" s="24">
        <f>SUM(AO13:AP13)</f>
        <v>382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7</v>
      </c>
      <c r="G14" s="24">
        <v>15</v>
      </c>
      <c r="H14" s="24">
        <v>1</v>
      </c>
      <c r="I14" s="24">
        <v>19</v>
      </c>
      <c r="J14" s="24">
        <v>5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3</v>
      </c>
      <c r="T14" s="24">
        <v>1</v>
      </c>
      <c r="U14" s="24">
        <v>3</v>
      </c>
      <c r="V14" s="24">
        <v>6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40</v>
      </c>
      <c r="AP14" s="24">
        <f>SUMIF($C$11:$AN$11,"I.Mad",C14:AN14)</f>
        <v>20</v>
      </c>
      <c r="AQ14" s="24">
        <f>SUM(AO14:AP14)</f>
        <v>60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7">
        <v>99.5</v>
      </c>
      <c r="G15" s="24">
        <v>72</v>
      </c>
      <c r="H15" s="24">
        <v>78</v>
      </c>
      <c r="I15" s="24">
        <v>81.253999419130693</v>
      </c>
      <c r="J15" s="24">
        <v>88.410749794066959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>
        <v>91.989248137325617</v>
      </c>
      <c r="T15" s="24">
        <v>90.594059405940612</v>
      </c>
      <c r="U15" s="24">
        <v>80.960520681331332</v>
      </c>
      <c r="V15" s="24">
        <v>74.428646359637611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10</v>
      </c>
      <c r="G16" s="27">
        <v>11</v>
      </c>
      <c r="H16" s="27">
        <v>11</v>
      </c>
      <c r="I16" s="27">
        <v>10.5</v>
      </c>
      <c r="J16" s="27">
        <v>10.5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>
        <v>10</v>
      </c>
      <c r="T16" s="27">
        <v>10</v>
      </c>
      <c r="U16" s="27">
        <v>10</v>
      </c>
      <c r="V16" s="27">
        <v>11.5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1830.9599999999998</v>
      </c>
      <c r="G41" s="33">
        <f t="shared" si="3"/>
        <v>6950</v>
      </c>
      <c r="H41" s="33">
        <f t="shared" si="3"/>
        <v>2389</v>
      </c>
      <c r="I41" s="33">
        <f t="shared" si="3"/>
        <v>7622.4</v>
      </c>
      <c r="J41" s="33">
        <f t="shared" si="3"/>
        <v>3870.41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222.10499999999999</v>
      </c>
      <c r="T41" s="33">
        <f t="shared" si="3"/>
        <v>59.965000000000003</v>
      </c>
      <c r="U41" s="33">
        <f t="shared" si="3"/>
        <v>1232.595</v>
      </c>
      <c r="V41" s="33">
        <f t="shared" si="3"/>
        <v>407.4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16027.099999999999</v>
      </c>
      <c r="AP41" s="33">
        <f>SUM(AP12,AP18,AP24:AP37)</f>
        <v>8557.7350000000006</v>
      </c>
      <c r="AQ41" s="33">
        <f t="shared" si="2"/>
        <v>24584.834999999999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20.5</v>
      </c>
      <c r="H42" s="27"/>
      <c r="I42" s="27">
        <v>22.6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67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2023-08-18T17:35:41Z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