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<sst xmlns="http://schemas.openxmlformats.org/spreadsheetml/2006/main" count="347" uniqueCount="65">
  <si>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</si>
  <si>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</si>
  <si>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</si>
  <si>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</si>
  <si>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</si>
  <si>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</si>
  <si>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</si>
  <si>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</si>
  <si>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</si>
  <si>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</si>
  <si>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</si>
  <si>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</si>
  <si>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</si>
  <si>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</si>
  <si>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</si>
  <si>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</si>
  <si>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</si>
  <si>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</si>
  <si>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</si>
  <si>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</si>
  <si>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</si>
  <si>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</si>
  <si>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</si>
  <si>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</si>
  <si>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</si>
  <si>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</si>
  <si>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</si>
  <si>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</si>
  <si>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</si>
  <si>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</si>
  <si>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</si>
  <si>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</si>
  <si>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</si>
  <si>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</si>
  <si>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</si>
  <si>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</si>
  <si>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</si>
  <si>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</si>
  <si>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</si>
  <si>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</si>
  <si>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</si>
  <si>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</si>
  <si>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</si>
  <si>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</si>
  <si>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</si>
  <si>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</si>
  <si>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</si>
  <si>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</si>
  <si>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</si>
  <si>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</si>
  <si>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</si>
  <si>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</si>
  <si>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</si>
  <si>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</si>
  <si>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</si>
  <si>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</si>
  <si>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</si>
  <si>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</si>
  <si>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</si>
  <si>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</si>
  <si>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R.M.N° 087-2014-PRODUCE, R.M.N° 109-2014-PRODUCE, R.M.N° 184-2014-PRODUCE,R.M.N° 210-2014-PRODUCE, R.M.N° 231-2014 PRODUCE, R.M.N° 234-2014 PRODUCE, R.M.N° 235-2014 PRODUCE, </t>
  </si>
  <si>
    <t>Callao, 10 de julio del 2014</t>
  </si>
  <si>
    <t xml:space="preserve">        Fecha  : 09/07/2014</t>
  </si>
  <si>
    <t>S/M</t>
  </si>
  <si>
    <t>14.0 y 11.5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</si>
</sst>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5" fillId="0" borderId="10" xfId="0" applyNumberFormat="1" applyFont="1" applyFill="1" applyBorder="1" applyAlignment="1" quotePrefix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88" fontId="43" fillId="0" borderId="10" xfId="0" applyNumberFormat="1" applyFont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4.421875" style="2" customWidth="1"/>
    <col min="7" max="7" width="22.140625" style="2" customWidth="1"/>
    <col min="8" max="8" width="19.8515625" style="2" customWidth="1"/>
    <col min="9" max="9" width="23.8515625" style="2" customWidth="1"/>
    <col min="10" max="11" width="22.7109375" style="2" customWidth="1"/>
    <col min="12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25.00390625" style="2" customWidth="1"/>
    <col min="26" max="26" width="23.8515625" style="2" customWidth="1"/>
    <col min="27" max="27" width="19.8515625" style="2" customWidth="1"/>
    <col min="28" max="28" width="22.7109375" style="2" customWidth="1"/>
    <col min="29" max="29" width="23.851562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62</v>
      </c>
      <c r="AP6" s="112"/>
      <c r="AQ6" s="11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6" customFormat="1" ht="36" customHeight="1">
      <c r="B8" s="94" t="s">
        <v>3</v>
      </c>
      <c r="C8" s="98" t="s">
        <v>4</v>
      </c>
      <c r="D8" s="99"/>
      <c r="E8" s="98" t="s">
        <v>5</v>
      </c>
      <c r="F8" s="99"/>
      <c r="G8" s="100" t="s">
        <v>6</v>
      </c>
      <c r="H8" s="106"/>
      <c r="I8" s="105" t="s">
        <v>44</v>
      </c>
      <c r="J8" s="105"/>
      <c r="K8" s="105" t="s">
        <v>7</v>
      </c>
      <c r="L8" s="105"/>
      <c r="M8" s="107" t="s">
        <v>8</v>
      </c>
      <c r="N8" s="108"/>
      <c r="O8" s="98" t="s">
        <v>9</v>
      </c>
      <c r="P8" s="113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0" t="s">
        <v>45</v>
      </c>
      <c r="AB8" s="101"/>
      <c r="AC8" s="102" t="s">
        <v>15</v>
      </c>
      <c r="AD8" s="99"/>
      <c r="AE8" s="102" t="s">
        <v>52</v>
      </c>
      <c r="AF8" s="99"/>
      <c r="AG8" s="102" t="s">
        <v>53</v>
      </c>
      <c r="AH8" s="99"/>
      <c r="AI8" s="102" t="s">
        <v>42</v>
      </c>
      <c r="AJ8" s="99"/>
      <c r="AK8" s="102" t="s">
        <v>54</v>
      </c>
      <c r="AL8" s="99"/>
      <c r="AM8" s="98" t="s">
        <v>55</v>
      </c>
      <c r="AN8" s="99"/>
      <c r="AO8" s="103" t="s">
        <v>16</v>
      </c>
      <c r="AP8" s="104"/>
      <c r="AQ8" s="95" t="s">
        <v>17</v>
      </c>
      <c r="AT8" s="97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1430</v>
      </c>
      <c r="G10" s="55">
        <v>0</v>
      </c>
      <c r="H10" s="55">
        <v>510.995</v>
      </c>
      <c r="I10" s="55">
        <v>9340</v>
      </c>
      <c r="J10" s="55">
        <v>3501</v>
      </c>
      <c r="K10" s="55">
        <v>1928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1010</v>
      </c>
      <c r="R10" s="55">
        <v>0</v>
      </c>
      <c r="S10" s="55">
        <v>160</v>
      </c>
      <c r="T10" s="55">
        <v>55</v>
      </c>
      <c r="U10" s="55">
        <v>1420</v>
      </c>
      <c r="V10" s="55">
        <v>355</v>
      </c>
      <c r="W10" s="55">
        <v>3760</v>
      </c>
      <c r="X10" s="55">
        <v>0</v>
      </c>
      <c r="Y10" s="55">
        <v>3173</v>
      </c>
      <c r="Z10" s="55">
        <v>323</v>
      </c>
      <c r="AA10" s="55">
        <v>790</v>
      </c>
      <c r="AB10" s="55">
        <v>0</v>
      </c>
      <c r="AC10" s="55">
        <v>7980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648.85</v>
      </c>
      <c r="AN10" s="55">
        <v>28.8</v>
      </c>
      <c r="AO10" s="56">
        <f>SUMIF($C$9:$AN$9,"I.Mad",B10:AM10)</f>
        <v>30209.85</v>
      </c>
      <c r="AP10" s="56">
        <f aca="true" t="shared" si="0" ref="AO10:AP12">SUMIF($C$9:$AN$9,"I.Mad",C10:AN10)</f>
        <v>6203.795</v>
      </c>
      <c r="AQ10" s="56">
        <f>SUM(AO10:AP10)</f>
        <v>36413.645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>
        <v>43</v>
      </c>
      <c r="G11" s="57" t="s">
        <v>22</v>
      </c>
      <c r="H11" s="57">
        <v>17</v>
      </c>
      <c r="I11" s="57">
        <v>92</v>
      </c>
      <c r="J11" s="57">
        <v>69</v>
      </c>
      <c r="K11" s="57">
        <v>19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3</v>
      </c>
      <c r="R11" s="57" t="s">
        <v>22</v>
      </c>
      <c r="S11" s="57">
        <v>2</v>
      </c>
      <c r="T11" s="57">
        <v>2</v>
      </c>
      <c r="U11" s="57">
        <v>5</v>
      </c>
      <c r="V11" s="57">
        <v>8</v>
      </c>
      <c r="W11" s="57">
        <v>15</v>
      </c>
      <c r="X11" s="57" t="s">
        <v>22</v>
      </c>
      <c r="Y11" s="57">
        <v>36</v>
      </c>
      <c r="Z11" s="57">
        <v>5</v>
      </c>
      <c r="AA11" s="57">
        <v>3</v>
      </c>
      <c r="AB11" s="57" t="s">
        <v>22</v>
      </c>
      <c r="AC11" s="57">
        <v>25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14</v>
      </c>
      <c r="AN11" s="57">
        <v>1</v>
      </c>
      <c r="AO11" s="56">
        <f t="shared" si="0"/>
        <v>214</v>
      </c>
      <c r="AP11" s="56">
        <f t="shared" si="0"/>
        <v>145</v>
      </c>
      <c r="AQ11" s="56">
        <f>SUM(AO11:AP11)</f>
        <v>359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>
        <v>9</v>
      </c>
      <c r="G12" s="57" t="s">
        <v>22</v>
      </c>
      <c r="H12" s="57">
        <v>10</v>
      </c>
      <c r="I12" s="57">
        <v>12</v>
      </c>
      <c r="J12" s="57">
        <v>3</v>
      </c>
      <c r="K12" s="57">
        <v>8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1</v>
      </c>
      <c r="R12" s="57" t="s">
        <v>22</v>
      </c>
      <c r="S12" s="57" t="s">
        <v>63</v>
      </c>
      <c r="T12" s="57">
        <v>1</v>
      </c>
      <c r="U12" s="57">
        <v>1</v>
      </c>
      <c r="V12" s="57">
        <v>4</v>
      </c>
      <c r="W12" s="57">
        <v>8</v>
      </c>
      <c r="X12" s="57" t="s">
        <v>22</v>
      </c>
      <c r="Y12" s="56">
        <v>9</v>
      </c>
      <c r="Z12" s="57">
        <v>1</v>
      </c>
      <c r="AA12" s="57">
        <v>2</v>
      </c>
      <c r="AB12" s="57" t="s">
        <v>22</v>
      </c>
      <c r="AC12" s="57">
        <v>7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6">
        <v>6</v>
      </c>
      <c r="AN12" s="57">
        <v>0</v>
      </c>
      <c r="AO12" s="56">
        <f t="shared" si="0"/>
        <v>54</v>
      </c>
      <c r="AP12" s="56">
        <f t="shared" si="0"/>
        <v>28</v>
      </c>
      <c r="AQ12" s="56">
        <f>SUM(AO12:AP12)</f>
        <v>82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>
        <v>3</v>
      </c>
      <c r="G13" s="57" t="s">
        <v>22</v>
      </c>
      <c r="H13" s="57">
        <v>0</v>
      </c>
      <c r="I13" s="93">
        <v>13</v>
      </c>
      <c r="J13" s="93">
        <v>5</v>
      </c>
      <c r="K13" s="93">
        <v>2</v>
      </c>
      <c r="L13" s="93" t="s">
        <v>22</v>
      </c>
      <c r="M13" s="93" t="s">
        <v>22</v>
      </c>
      <c r="N13" s="93" t="s">
        <v>22</v>
      </c>
      <c r="O13" s="93" t="s">
        <v>22</v>
      </c>
      <c r="P13" s="93" t="s">
        <v>22</v>
      </c>
      <c r="Q13" s="93">
        <v>0</v>
      </c>
      <c r="R13" s="93" t="s">
        <v>22</v>
      </c>
      <c r="S13" s="93" t="s">
        <v>22</v>
      </c>
      <c r="T13" s="93">
        <v>4</v>
      </c>
      <c r="U13" s="93">
        <v>3</v>
      </c>
      <c r="V13" s="93">
        <v>0</v>
      </c>
      <c r="W13" s="93">
        <v>4</v>
      </c>
      <c r="X13" s="93" t="s">
        <v>22</v>
      </c>
      <c r="Y13" s="93">
        <v>10.962047943433069</v>
      </c>
      <c r="Z13" s="93">
        <v>10.526315789473685</v>
      </c>
      <c r="AA13" s="93">
        <v>38.71584344923814</v>
      </c>
      <c r="AB13" s="93" t="s">
        <v>22</v>
      </c>
      <c r="AC13" s="93">
        <v>22.544462472520408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5</v>
      </c>
      <c r="AN13" s="57" t="s">
        <v>63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>
        <v>13</v>
      </c>
      <c r="G14" s="63" t="s">
        <v>22</v>
      </c>
      <c r="H14" s="63">
        <v>13</v>
      </c>
      <c r="I14" s="63">
        <v>14</v>
      </c>
      <c r="J14" s="63">
        <v>14.5</v>
      </c>
      <c r="K14" s="63">
        <v>14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 t="s">
        <v>22</v>
      </c>
      <c r="T14" s="63">
        <v>14</v>
      </c>
      <c r="U14" s="63">
        <v>13.5</v>
      </c>
      <c r="V14" s="63">
        <v>14</v>
      </c>
      <c r="W14" s="63">
        <v>13.5</v>
      </c>
      <c r="X14" s="63" t="s">
        <v>22</v>
      </c>
      <c r="Y14" s="114" t="s">
        <v>64</v>
      </c>
      <c r="Z14" s="114" t="s">
        <v>64</v>
      </c>
      <c r="AA14" s="63">
        <v>12</v>
      </c>
      <c r="AB14" s="63" t="s">
        <v>22</v>
      </c>
      <c r="AC14" s="63">
        <v>13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1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1</v>
      </c>
      <c r="AP23" s="60">
        <f t="shared" si="2"/>
        <v>0</v>
      </c>
      <c r="AQ23" s="60">
        <f t="shared" si="3"/>
        <v>1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1430</v>
      </c>
      <c r="G36" s="60">
        <f>+SUM(G10,G16,G22:G35)</f>
        <v>0</v>
      </c>
      <c r="H36" s="60">
        <f t="shared" si="4"/>
        <v>510.995</v>
      </c>
      <c r="I36" s="60">
        <f t="shared" si="4"/>
        <v>9340</v>
      </c>
      <c r="J36" s="60">
        <f t="shared" si="4"/>
        <v>3501</v>
      </c>
      <c r="K36" s="60">
        <f>+SUM(K10,K16,K22:K35)</f>
        <v>1928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1010</v>
      </c>
      <c r="R36" s="60">
        <f t="shared" si="4"/>
        <v>0</v>
      </c>
      <c r="S36" s="60">
        <f t="shared" si="4"/>
        <v>160</v>
      </c>
      <c r="T36" s="60">
        <f t="shared" si="4"/>
        <v>55</v>
      </c>
      <c r="U36" s="60">
        <f aca="true" t="shared" si="5" ref="U36:AA36">+SUM(U10,U16,U22:U35)</f>
        <v>1420</v>
      </c>
      <c r="V36" s="60">
        <f t="shared" si="5"/>
        <v>355</v>
      </c>
      <c r="W36" s="60">
        <f t="shared" si="5"/>
        <v>3760</v>
      </c>
      <c r="X36" s="60">
        <f t="shared" si="5"/>
        <v>0</v>
      </c>
      <c r="Y36" s="60">
        <f t="shared" si="5"/>
        <v>3174</v>
      </c>
      <c r="Z36" s="60">
        <f t="shared" si="5"/>
        <v>323</v>
      </c>
      <c r="AA36" s="60">
        <f t="shared" si="5"/>
        <v>790</v>
      </c>
      <c r="AB36" s="60">
        <f t="shared" si="4"/>
        <v>0</v>
      </c>
      <c r="AC36" s="60">
        <f t="shared" si="4"/>
        <v>7980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648.85</v>
      </c>
      <c r="AN36" s="60">
        <f t="shared" si="4"/>
        <v>28.8</v>
      </c>
      <c r="AO36" s="60">
        <f>SUM(AO10,AO16,AO22:AO35)</f>
        <v>30210.85</v>
      </c>
      <c r="AP36" s="60">
        <f>SUM(AP10,AP16,AP22:AP35)</f>
        <v>6203.795</v>
      </c>
      <c r="AQ36" s="60">
        <f>SUM(AO36:AP36)</f>
        <v>36414.645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19.2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2014-07-10T17:52:20Z</dcterms:modified>
  <cp:category/>
  <cp:version/>
  <cp:contentType/>
  <cp:contentStatus/>
</cp:coreProperties>
</file>