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62913" iterateDelta="1E-4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<sst xmlns="http://schemas.openxmlformats.org/spreadsheetml/2006/main" count="356" uniqueCount="69">
  <si>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</si>
  <si>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</si>
  <si>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</si>
  <si>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</si>
  <si>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</si>
  <si>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</si>
  <si>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</si>
  <si>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</si>
  <si>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</si>
  <si>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</si>
  <si>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</si>
  <si>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</si>
  <si>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</si>
  <si>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</si>
  <si>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</si>
  <si>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</si>
  <si>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</si>
  <si>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</si>
  <si>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</si>
  <si>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</si>
  <si>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</si>
  <si>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</si>
  <si>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</si>
  <si>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</si>
  <si>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</si>
  <si>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</si>
  <si>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</si>
  <si>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</si>
  <si>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</si>
  <si>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</si>
  <si>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</si>
  <si>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</si>
  <si>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</si>
  <si>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</si>
  <si>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</si>
  <si>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</si>
  <si>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</si>
  <si>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</si>
  <si>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</si>
  <si>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</si>
  <si>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</si>
  <si>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</si>
  <si>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</si>
  <si>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</si>
  <si>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</si>
  <si>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</si>
  <si>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</si>
  <si>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</si>
  <si>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</si>
  <si>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</si>
  <si>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</si>
  <si>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</si>
  <si>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</si>
  <si>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</si>
  <si>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</si>
  <si>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</si>
  <si>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</si>
  <si>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</si>
  <si>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</si>
  <si>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</si>
  <si>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</si>
  <si>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</si>
  <si>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</si>
  <si>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</si>
  <si>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</si>
  <si>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</si>
  <si>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S/M</t>
  </si>
  <si>
    <t xml:space="preserve">        Fecha  : 09/05/2019</t>
  </si>
  <si>
    <t>Callao, 10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</si>
</sst>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8" zoomScaleNormal="40" workbookViewId="0">
      <selection activeCell="Y26" sqref="Y2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8" t="s">
        <v>60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9" t="s">
        <v>38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35</v>
      </c>
      <c r="AN6" s="120"/>
      <c r="AO6" s="120"/>
      <c r="AP6" s="120"/>
      <c r="AQ6" s="120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25" t="s">
        <v>59</v>
      </c>
      <c r="F10" s="126"/>
      <c r="G10" s="128" t="s">
        <v>5</v>
      </c>
      <c r="H10" s="129"/>
      <c r="I10" s="127" t="s">
        <v>43</v>
      </c>
      <c r="J10" s="127"/>
      <c r="K10" s="127" t="s">
        <v>6</v>
      </c>
      <c r="L10" s="127"/>
      <c r="M10" s="116" t="s">
        <v>7</v>
      </c>
      <c r="N10" s="130"/>
      <c r="O10" s="116" t="s">
        <v>8</v>
      </c>
      <c r="P10" s="130"/>
      <c r="Q10" s="128" t="s">
        <v>9</v>
      </c>
      <c r="R10" s="129"/>
      <c r="S10" s="128" t="s">
        <v>10</v>
      </c>
      <c r="T10" s="129"/>
      <c r="U10" s="128" t="s">
        <v>11</v>
      </c>
      <c r="V10" s="129"/>
      <c r="W10" s="128" t="s">
        <v>50</v>
      </c>
      <c r="X10" s="129"/>
      <c r="Y10" s="116" t="s">
        <v>44</v>
      </c>
      <c r="Z10" s="117"/>
      <c r="AA10" s="116" t="s">
        <v>36</v>
      </c>
      <c r="AB10" s="117"/>
      <c r="AC10" s="116" t="s">
        <v>12</v>
      </c>
      <c r="AD10" s="117"/>
      <c r="AE10" s="124" t="s">
        <v>52</v>
      </c>
      <c r="AF10" s="117"/>
      <c r="AG10" s="124" t="s">
        <v>45</v>
      </c>
      <c r="AH10" s="117"/>
      <c r="AI10" s="124" t="s">
        <v>46</v>
      </c>
      <c r="AJ10" s="117"/>
      <c r="AK10" s="124" t="s">
        <v>47</v>
      </c>
      <c r="AL10" s="117"/>
      <c r="AM10" s="124" t="s">
        <v>48</v>
      </c>
      <c r="AN10" s="117"/>
      <c r="AO10" s="122" t="s">
        <v>13</v>
      </c>
      <c r="AP10" s="123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2122.2500000000005</v>
      </c>
      <c r="H12" s="49">
        <v>3496.4699999999993</v>
      </c>
      <c r="I12" s="49">
        <v>6260.3</v>
      </c>
      <c r="J12" s="49">
        <v>3836.31</v>
      </c>
      <c r="K12" s="49">
        <v>523.35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1630</v>
      </c>
      <c r="R12" s="49">
        <v>0</v>
      </c>
      <c r="S12" s="49">
        <v>1650</v>
      </c>
      <c r="T12" s="49">
        <v>260</v>
      </c>
      <c r="U12" s="49">
        <v>380</v>
      </c>
      <c r="V12" s="49">
        <v>1200</v>
      </c>
      <c r="W12" s="49">
        <v>4265</v>
      </c>
      <c r="X12" s="49">
        <v>1310</v>
      </c>
      <c r="Y12" s="49">
        <v>6095.46</v>
      </c>
      <c r="Z12" s="49">
        <v>1745.539</v>
      </c>
      <c r="AA12" s="49">
        <v>8820.3913760392352</v>
      </c>
      <c r="AB12" s="49">
        <v>0</v>
      </c>
      <c r="AC12" s="49">
        <v>11872.924333333332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43619.675709372568</v>
      </c>
      <c r="AP12" s="50">
        <f>SUMIF($C$11:$AN$11,"I.Mad",C12:AN12)</f>
        <v>11848.319</v>
      </c>
      <c r="AQ12" s="50">
        <f>SUM(AO12:AP12)</f>
        <v>55467.994709372564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10</v>
      </c>
      <c r="H13" s="51">
        <v>72</v>
      </c>
      <c r="I13" s="51">
        <v>63</v>
      </c>
      <c r="J13" s="51">
        <v>110</v>
      </c>
      <c r="K13" s="51">
        <v>7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13</v>
      </c>
      <c r="R13" s="51" t="s">
        <v>19</v>
      </c>
      <c r="S13" s="51">
        <v>11</v>
      </c>
      <c r="T13" s="51">
        <v>5</v>
      </c>
      <c r="U13" s="51">
        <v>4</v>
      </c>
      <c r="V13" s="51">
        <v>19</v>
      </c>
      <c r="W13" s="51">
        <v>19</v>
      </c>
      <c r="X13" s="51">
        <v>20</v>
      </c>
      <c r="Y13" s="51">
        <v>38</v>
      </c>
      <c r="Z13" s="51">
        <v>29</v>
      </c>
      <c r="AA13" s="51">
        <v>28</v>
      </c>
      <c r="AB13" s="51" t="s">
        <v>19</v>
      </c>
      <c r="AC13" s="51">
        <v>35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228</v>
      </c>
      <c r="AP13" s="50">
        <f>SUMIF($C$11:$AN$11,"I.Mad",C13:AN13)</f>
        <v>255</v>
      </c>
      <c r="AQ13" s="50">
        <f>SUM(AO13:AP13)</f>
        <v>483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5</v>
      </c>
      <c r="H14" s="51">
        <v>14</v>
      </c>
      <c r="I14" s="51">
        <v>12</v>
      </c>
      <c r="J14" s="51">
        <v>2</v>
      </c>
      <c r="K14" s="51" t="s">
        <v>66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5</v>
      </c>
      <c r="R14" s="51" t="s">
        <v>19</v>
      </c>
      <c r="S14" s="51">
        <v>5</v>
      </c>
      <c r="T14" s="51">
        <v>2</v>
      </c>
      <c r="U14" s="51">
        <v>1</v>
      </c>
      <c r="V14" s="51">
        <v>6</v>
      </c>
      <c r="W14" s="51">
        <v>6</v>
      </c>
      <c r="X14" s="51">
        <v>4</v>
      </c>
      <c r="Y14" s="51">
        <v>5</v>
      </c>
      <c r="Z14" s="51">
        <v>6</v>
      </c>
      <c r="AA14" s="51">
        <v>9</v>
      </c>
      <c r="AB14" s="51" t="s">
        <v>19</v>
      </c>
      <c r="AC14" s="51">
        <v>11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59</v>
      </c>
      <c r="AP14" s="50">
        <f>SUMIF($C$11:$AN$11,"I.Mad",C14:AN14)</f>
        <v>34</v>
      </c>
      <c r="AQ14" s="50">
        <f>SUM(AO14:AP14)</f>
        <v>93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1.6010731884965084</v>
      </c>
      <c r="H15" s="51">
        <v>4.3934269130193844</v>
      </c>
      <c r="I15" s="51">
        <v>4.9750917405777724</v>
      </c>
      <c r="J15" s="51">
        <v>16.858497548850242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8.3510479886210423</v>
      </c>
      <c r="R15" s="51" t="s">
        <v>19</v>
      </c>
      <c r="S15" s="51">
        <v>14.460310725606998</v>
      </c>
      <c r="T15" s="51">
        <v>12.178223793138645</v>
      </c>
      <c r="U15" s="51">
        <v>4.7846889952153111</v>
      </c>
      <c r="V15" s="51">
        <v>10.317085066976814</v>
      </c>
      <c r="W15" s="51">
        <v>11.350705373723601</v>
      </c>
      <c r="X15" s="51">
        <v>9.7459794455573352</v>
      </c>
      <c r="Y15" s="51">
        <v>18.454409999999999</v>
      </c>
      <c r="Z15" s="51">
        <v>15.553470000000001</v>
      </c>
      <c r="AA15" s="51">
        <v>11.551971971468808</v>
      </c>
      <c r="AB15" s="51" t="s">
        <v>19</v>
      </c>
      <c r="AC15" s="51">
        <v>18.241794513470033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15</v>
      </c>
      <c r="H16" s="56">
        <v>15</v>
      </c>
      <c r="I16" s="56">
        <v>14.5</v>
      </c>
      <c r="J16" s="56">
        <v>12.5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</v>
      </c>
      <c r="T16" s="56">
        <v>13</v>
      </c>
      <c r="U16" s="56">
        <v>13</v>
      </c>
      <c r="V16" s="56">
        <v>13</v>
      </c>
      <c r="W16" s="56">
        <v>13</v>
      </c>
      <c r="X16" s="56">
        <v>13.5</v>
      </c>
      <c r="Y16" s="56">
        <v>12.5</v>
      </c>
      <c r="Z16" s="56">
        <v>12.5</v>
      </c>
      <c r="AA16" s="56">
        <v>12.5</v>
      </c>
      <c r="AB16" s="56" t="s">
        <v>19</v>
      </c>
      <c r="AC16" s="56">
        <v>12.5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>
        <v>6.9527939999999999</v>
      </c>
      <c r="Z25" s="69">
        <v>4.0693919999999997</v>
      </c>
      <c r="AA25" s="53">
        <v>81.037999999999997</v>
      </c>
      <c r="AB25" s="69"/>
      <c r="AC25" s="69">
        <v>35.378999999999998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123.36979399999998</v>
      </c>
      <c r="AP25" s="50">
        <f t="shared" si="1"/>
        <v>4.0693919999999997</v>
      </c>
      <c r="AQ25" s="53">
        <f>SUM(AO25:AP25)</f>
        <v>127.43918599999998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>
        <v>1.2709919999999999</v>
      </c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1.2709919999999999</v>
      </c>
      <c r="AQ26" s="53">
        <f t="shared" si="2"/>
        <v>1.2709919999999999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>
        <v>0.98286519999999999</v>
      </c>
      <c r="Z40" s="69"/>
      <c r="AA40" s="53">
        <v>1.4159999999999999</v>
      </c>
      <c r="AB40" s="53"/>
      <c r="AC40" s="69">
        <v>1.6966666666666668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4.0955318666666667</v>
      </c>
      <c r="AP40" s="50">
        <f>SUMIF($C$11:$AN$11,"I.Mad",C40:AN40)</f>
        <v>0</v>
      </c>
      <c r="AQ40" s="53">
        <f>SUM(AO40:AP40)</f>
        <v>4.0955318666666667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2122.2500000000005</v>
      </c>
      <c r="H41" s="53">
        <f t="shared" si="5"/>
        <v>3496.4699999999993</v>
      </c>
      <c r="I41" s="53">
        <f t="shared" si="5"/>
        <v>6260.3</v>
      </c>
      <c r="J41" s="53">
        <f t="shared" si="5"/>
        <v>3836.31</v>
      </c>
      <c r="K41" s="53">
        <f t="shared" si="5"/>
        <v>523.35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1630</v>
      </c>
      <c r="R41" s="53">
        <f t="shared" si="5"/>
        <v>0</v>
      </c>
      <c r="S41" s="53">
        <f t="shared" si="5"/>
        <v>1650</v>
      </c>
      <c r="T41" s="53">
        <f t="shared" si="5"/>
        <v>260</v>
      </c>
      <c r="U41" s="53">
        <f t="shared" si="5"/>
        <v>380</v>
      </c>
      <c r="V41" s="53">
        <f t="shared" si="5"/>
        <v>1200</v>
      </c>
      <c r="W41" s="53">
        <f t="shared" si="5"/>
        <v>4265</v>
      </c>
      <c r="X41" s="53">
        <f t="shared" si="5"/>
        <v>1310</v>
      </c>
      <c r="Y41" s="53">
        <f t="shared" si="5"/>
        <v>6103.3956592000004</v>
      </c>
      <c r="Z41" s="53">
        <f t="shared" si="5"/>
        <v>1750.8793840000001</v>
      </c>
      <c r="AA41" s="53">
        <f t="shared" si="5"/>
        <v>8902.8453760392349</v>
      </c>
      <c r="AB41" s="53">
        <f t="shared" si="5"/>
        <v>0</v>
      </c>
      <c r="AC41" s="53">
        <f>+SUM(AC24:AC40,AC18,AC12)</f>
        <v>11910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43743.045503372567</v>
      </c>
      <c r="AP41" s="53">
        <f>SUM(AP12,AP18,AP24:AP37)</f>
        <v>11853.659383999999</v>
      </c>
      <c r="AQ41" s="53">
        <f>SUM(AO41:AP41)</f>
        <v>55596.704887372565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19.2</v>
      </c>
      <c r="H42" s="55"/>
      <c r="I42" s="55">
        <v>20.5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16.600000000000001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68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2019-05-10T17:32:27Z</dcterms:modified>
</cp:coreProperties>
</file>