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180" windowWidth="20310" windowHeight="630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<sst xmlns="http://schemas.openxmlformats.org/spreadsheetml/2006/main" count="362" uniqueCount="71">
  <si>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</si>
  <si>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</si>
  <si>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</si>
  <si>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</si>
  <si>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</si>
  <si>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</si>
  <si>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</si>
  <si>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</si>
  <si>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</si>
  <si>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</si>
  <si>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</si>
  <si>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</si>
  <si>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</si>
  <si>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</si>
  <si>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</si>
  <si>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</si>
  <si>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</si>
  <si>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</si>
  <si>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</si>
  <si>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</si>
  <si>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</si>
  <si>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</si>
  <si>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</si>
  <si>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</si>
  <si>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</si>
  <si>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</si>
  <si>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</si>
  <si>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</si>
  <si>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</si>
  <si>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</si>
  <si>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</si>
  <si>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</si>
  <si>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</si>
  <si>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</si>
  <si>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</si>
  <si>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</si>
  <si>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</si>
  <si>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</si>
  <si>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</si>
  <si>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</si>
  <si>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</si>
  <si>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</si>
  <si>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</si>
  <si>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</si>
  <si>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</si>
  <si>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</si>
  <si>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</si>
  <si>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</si>
  <si>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</si>
  <si>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</si>
  <si>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</si>
  <si>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</si>
  <si>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</si>
  <si>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</si>
  <si>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</si>
  <si>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</si>
  <si>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</si>
  <si>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</si>
  <si>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</si>
  <si>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</si>
  <si>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</si>
  <si>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</si>
  <si>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</si>
  <si>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</si>
  <si>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</si>
  <si>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</si>
  <si>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</si>
  <si>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10.5 - 12.0</t>
  </si>
  <si>
    <t>S/M</t>
  </si>
  <si>
    <t>Callao, 10 de mayo del 2018</t>
  </si>
  <si>
    <t xml:space="preserve">        Fecha  : 09/05/2018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</si>
</sst>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69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8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7" fontId="18" fillId="0" borderId="0" xfId="0" applyNumberFormat="1" applyFont="1" applyBorder="1"/>
    <xf numFmtId="167" fontId="19" fillId="3" borderId="5" xfId="0" applyNumberFormat="1" applyFont="1" applyFill="1" applyBorder="1" applyAlignment="1">
      <alignment horizontal="center" wrapText="1"/>
    </xf>
    <xf numFmtId="167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7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7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7" fontId="29" fillId="0" borderId="1" xfId="0" applyNumberFormat="1" applyFont="1" applyFill="1" applyBorder="1" applyAlignment="1">
      <alignment horizontal="center"/>
    </xf>
    <xf numFmtId="167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7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7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7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7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8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7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M7" sqref="M7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5.8554687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70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1990</v>
      </c>
      <c r="G12" s="50">
        <v>8071.19</v>
      </c>
      <c r="H12" s="50">
        <v>1826.1699999999998</v>
      </c>
      <c r="I12" s="50">
        <v>5219</v>
      </c>
      <c r="J12" s="50">
        <v>9645</v>
      </c>
      <c r="K12" s="50">
        <v>965.67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6825</v>
      </c>
      <c r="R12" s="50">
        <v>355</v>
      </c>
      <c r="S12" s="50">
        <v>3495</v>
      </c>
      <c r="T12" s="50">
        <v>790</v>
      </c>
      <c r="U12" s="50">
        <v>1235</v>
      </c>
      <c r="V12" s="50">
        <v>960</v>
      </c>
      <c r="W12" s="50">
        <v>5600</v>
      </c>
      <c r="X12" s="50">
        <v>100</v>
      </c>
      <c r="Y12" s="50">
        <v>6769.415</v>
      </c>
      <c r="Z12" s="50">
        <v>235.345</v>
      </c>
      <c r="AA12" s="50">
        <v>629.99999999999989</v>
      </c>
      <c r="AB12" s="50">
        <v>0</v>
      </c>
      <c r="AC12" s="50">
        <v>750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39560.275000000001</v>
      </c>
      <c r="AP12" s="51">
        <f>SUMIF($C$11:$AN$11,"I.Mad",C12:AN12)</f>
        <v>15901.514999999999</v>
      </c>
      <c r="AQ12" s="51">
        <f>SUM(AO12:AP12)</f>
        <v>55461.79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57</v>
      </c>
      <c r="G13" s="52">
        <v>66</v>
      </c>
      <c r="H13" s="52">
        <v>27</v>
      </c>
      <c r="I13" s="52">
        <v>24</v>
      </c>
      <c r="J13" s="52">
        <v>191</v>
      </c>
      <c r="K13" s="52">
        <v>3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40</v>
      </c>
      <c r="R13" s="52">
        <v>4</v>
      </c>
      <c r="S13" s="52">
        <v>19</v>
      </c>
      <c r="T13" s="52">
        <v>19</v>
      </c>
      <c r="U13" s="52">
        <v>11</v>
      </c>
      <c r="V13" s="52">
        <v>15</v>
      </c>
      <c r="W13" s="52">
        <v>27</v>
      </c>
      <c r="X13" s="52">
        <v>1</v>
      </c>
      <c r="Y13" s="52">
        <v>34</v>
      </c>
      <c r="Z13" s="52">
        <v>3</v>
      </c>
      <c r="AA13" s="52">
        <v>2</v>
      </c>
      <c r="AB13" s="52" t="s">
        <v>20</v>
      </c>
      <c r="AC13" s="52">
        <v>7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233</v>
      </c>
      <c r="AP13" s="51">
        <f>SUMIF($C$11:$AN$11,"I.Mad",C13:AN13)</f>
        <v>317</v>
      </c>
      <c r="AQ13" s="51">
        <f>SUM(AO13:AP13)</f>
        <v>550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68</v>
      </c>
      <c r="G14" s="52">
        <v>21</v>
      </c>
      <c r="H14" s="52">
        <v>4</v>
      </c>
      <c r="I14" s="52">
        <v>2</v>
      </c>
      <c r="J14" s="52">
        <v>26</v>
      </c>
      <c r="K14" s="52" t="s">
        <v>68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11</v>
      </c>
      <c r="R14" s="52" t="s">
        <v>68</v>
      </c>
      <c r="S14" s="52">
        <v>4</v>
      </c>
      <c r="T14" s="52">
        <v>5</v>
      </c>
      <c r="U14" s="52">
        <v>3</v>
      </c>
      <c r="V14" s="52">
        <v>4</v>
      </c>
      <c r="W14" s="52">
        <v>9</v>
      </c>
      <c r="X14" s="52" t="s">
        <v>68</v>
      </c>
      <c r="Y14" s="52">
        <v>7</v>
      </c>
      <c r="Z14" s="52" t="s">
        <v>68</v>
      </c>
      <c r="AA14" s="52">
        <v>1</v>
      </c>
      <c r="AB14" s="52" t="s">
        <v>20</v>
      </c>
      <c r="AC14" s="52">
        <v>3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61</v>
      </c>
      <c r="AP14" s="51">
        <f>SUMIF($C$11:$AN$11,"I.Mad",C14:AN14)</f>
        <v>39</v>
      </c>
      <c r="AQ14" s="51">
        <f>SUM(AO14:AP14)</f>
        <v>100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2.0774842943494036</v>
      </c>
      <c r="H15" s="52">
        <v>1.1016374734957193</v>
      </c>
      <c r="I15" s="52">
        <v>0</v>
      </c>
      <c r="J15" s="52">
        <v>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3.7759028076784746</v>
      </c>
      <c r="R15" s="52" t="s">
        <v>20</v>
      </c>
      <c r="S15" s="52">
        <v>13.356507230231895</v>
      </c>
      <c r="T15" s="52">
        <v>14.740848458890421</v>
      </c>
      <c r="U15" s="52">
        <v>3.2441258890046143</v>
      </c>
      <c r="V15" s="52">
        <v>12.310857601445051</v>
      </c>
      <c r="W15" s="52">
        <v>10.892244153494246</v>
      </c>
      <c r="X15" s="52" t="s">
        <v>20</v>
      </c>
      <c r="Y15" s="52">
        <v>8.7105239999999995</v>
      </c>
      <c r="Z15" s="52" t="s">
        <v>20</v>
      </c>
      <c r="AA15" s="52">
        <v>9.5541401273885338</v>
      </c>
      <c r="AB15" s="52" t="s">
        <v>20</v>
      </c>
      <c r="AC15" s="52">
        <v>37.443730946361121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13</v>
      </c>
      <c r="H16" s="57">
        <v>14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 t="s">
        <v>20</v>
      </c>
      <c r="S16" s="57">
        <v>13</v>
      </c>
      <c r="T16" s="57">
        <v>13</v>
      </c>
      <c r="U16" s="57">
        <v>13.5</v>
      </c>
      <c r="V16" s="57">
        <v>13.5</v>
      </c>
      <c r="W16" s="57">
        <v>13.5</v>
      </c>
      <c r="X16" s="57" t="s">
        <v>20</v>
      </c>
      <c r="Y16" s="57">
        <v>13.5</v>
      </c>
      <c r="Z16" s="57" t="s">
        <v>20</v>
      </c>
      <c r="AA16" s="57">
        <v>13.5</v>
      </c>
      <c r="AB16" s="57" t="s">
        <v>20</v>
      </c>
      <c r="AC16" s="57" t="s">
        <v>67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>
        <v>8.1049030000000002</v>
      </c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8.1049030000000002</v>
      </c>
      <c r="AP30" s="51">
        <f t="shared" si="1"/>
        <v>0</v>
      </c>
      <c r="AQ30" s="54">
        <f t="shared" si="2"/>
        <v>8.1049030000000002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1990</v>
      </c>
      <c r="G41" s="54">
        <f t="shared" si="8"/>
        <v>8071.19</v>
      </c>
      <c r="H41" s="54">
        <f t="shared" si="8"/>
        <v>1826.1699999999998</v>
      </c>
      <c r="I41" s="54">
        <f t="shared" si="8"/>
        <v>5219</v>
      </c>
      <c r="J41" s="54">
        <f t="shared" si="8"/>
        <v>9645</v>
      </c>
      <c r="K41" s="54">
        <f t="shared" si="8"/>
        <v>965.67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6825</v>
      </c>
      <c r="R41" s="54">
        <f t="shared" si="8"/>
        <v>355</v>
      </c>
      <c r="S41" s="54">
        <f>+SUM(S24:S40,S18,S12)</f>
        <v>3495</v>
      </c>
      <c r="T41" s="54">
        <f t="shared" si="8"/>
        <v>790</v>
      </c>
      <c r="U41" s="54">
        <f>+SUM(U24:U40,U18,U12)</f>
        <v>1235</v>
      </c>
      <c r="V41" s="54">
        <f t="shared" si="8"/>
        <v>960</v>
      </c>
      <c r="W41" s="54">
        <f t="shared" si="8"/>
        <v>5600</v>
      </c>
      <c r="X41" s="54">
        <f t="shared" si="8"/>
        <v>100</v>
      </c>
      <c r="Y41" s="54">
        <f t="shared" si="8"/>
        <v>6777.5199030000003</v>
      </c>
      <c r="Z41" s="54">
        <f t="shared" si="8"/>
        <v>235.345</v>
      </c>
      <c r="AA41" s="54">
        <f t="shared" si="8"/>
        <v>629.99999999999989</v>
      </c>
      <c r="AB41" s="54">
        <f t="shared" si="8"/>
        <v>0</v>
      </c>
      <c r="AC41" s="54">
        <f t="shared" si="8"/>
        <v>750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39568.379903000001</v>
      </c>
      <c r="AP41" s="54">
        <f>SUM(AP12,AP18,AP24:AP37)</f>
        <v>15901.514999999999</v>
      </c>
      <c r="AQ41" s="54">
        <f>SUM(AO41:AP41)</f>
        <v>55469.894903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17.399999999999999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2018-05-10T17:44:12Z</dcterms:modified>
</cp:coreProperties>
</file>