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<sst xmlns="http://schemas.openxmlformats.org/spreadsheetml/2006/main" count="406" uniqueCount="69">
  <si>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</si>
  <si>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</si>
  <si>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</si>
  <si>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</si>
  <si>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</si>
  <si>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</si>
  <si>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</si>
  <si>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</si>
  <si>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</si>
  <si>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</si>
  <si>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</si>
  <si>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</si>
  <si>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</si>
  <si>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</si>
  <si>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</si>
  <si>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</si>
  <si>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</si>
  <si>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</si>
  <si>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</si>
  <si>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</si>
  <si>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</si>
  <si>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</si>
  <si>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</si>
  <si>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</si>
  <si>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</si>
  <si>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</si>
  <si>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</si>
  <si>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</si>
  <si>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</si>
  <si>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</si>
  <si>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</si>
  <si>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</si>
  <si>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</si>
  <si>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</si>
  <si>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</si>
  <si>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</si>
  <si>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</si>
  <si>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</si>
  <si>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</si>
  <si>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</si>
  <si>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</si>
  <si>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</si>
  <si>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</si>
  <si>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</si>
  <si>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</si>
  <si>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</si>
  <si>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</si>
  <si>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</si>
  <si>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</si>
  <si>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</si>
  <si>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</si>
  <si>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</si>
  <si>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</si>
  <si>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</si>
  <si>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</si>
  <si>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</si>
  <si>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</si>
  <si>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</si>
  <si>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</si>
  <si>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</si>
  <si>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</si>
  <si>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</si>
  <si>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</si>
  <si>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</si>
  <si>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</si>
  <si>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</si>
  <si>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09/04/2021</t>
  </si>
  <si>
    <t>Callao, 12 de abrl del 2021</t>
  </si>
  <si>
    <t>11.0-12.5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</si>
</sst>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1" zoomScale="23" zoomScaleNormal="23" workbookViewId="0">
      <selection activeCell="BE23" sqref="BE23:BE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302.28999999999996</v>
      </c>
      <c r="AL12" s="23">
        <v>0</v>
      </c>
      <c r="AM12" s="23">
        <v>951.17500000000007</v>
      </c>
      <c r="AN12" s="23">
        <v>193.6</v>
      </c>
      <c r="AO12" s="23">
        <f>SUMIF($C$11:$AN$11,"Ind",C12:AN12)</f>
        <v>1253.4650000000001</v>
      </c>
      <c r="AP12" s="23">
        <f>SUMIF($C$11:$AN$11,"I.Mad",C12:AN12)</f>
        <v>193.6</v>
      </c>
      <c r="AQ12" s="23">
        <f>SUM(AO12:AP12)</f>
        <v>1447.0650000000001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10</v>
      </c>
      <c r="AL13" s="23" t="s">
        <v>31</v>
      </c>
      <c r="AM13" s="23">
        <v>13</v>
      </c>
      <c r="AN13" s="23">
        <v>7</v>
      </c>
      <c r="AO13" s="23">
        <f>SUMIF($C$11:$AN$11,"Ind*",C13:AN13)</f>
        <v>23</v>
      </c>
      <c r="AP13" s="23">
        <f>SUMIF($C$11:$AN$11,"I.Mad",C13:AN13)</f>
        <v>7</v>
      </c>
      <c r="AQ13" s="23">
        <f>SUM(AO13:AP13)</f>
        <v>30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3</v>
      </c>
      <c r="AL14" s="23" t="s">
        <v>31</v>
      </c>
      <c r="AM14" s="23">
        <v>8</v>
      </c>
      <c r="AN14" s="23">
        <v>1</v>
      </c>
      <c r="AO14" s="23">
        <f>SUMIF($C$11:$AN$11,"Ind*",C14:AN14)</f>
        <v>11</v>
      </c>
      <c r="AP14" s="23">
        <f>SUMIF($C$11:$AN$11,"I.Mad",C14:AN14)</f>
        <v>1</v>
      </c>
      <c r="AQ14" s="23">
        <f>SUM(AO14:AP14)</f>
        <v>12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21.596778347692275</v>
      </c>
      <c r="AL15" s="23" t="s">
        <v>31</v>
      </c>
      <c r="AM15" s="23">
        <v>27.958248171511336</v>
      </c>
      <c r="AN15" s="23">
        <v>38.888888888888893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12.5</v>
      </c>
      <c r="AL16" s="29" t="s">
        <v>31</v>
      </c>
      <c r="AM16" s="29">
        <v>12.5</v>
      </c>
      <c r="AN16" s="29" t="s">
        <v>68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302.28999999999996</v>
      </c>
      <c r="AL41" s="35">
        <f t="shared" si="3"/>
        <v>0</v>
      </c>
      <c r="AM41" s="35">
        <f t="shared" si="3"/>
        <v>951.17500000000007</v>
      </c>
      <c r="AN41" s="35">
        <f t="shared" si="3"/>
        <v>193.6</v>
      </c>
      <c r="AO41" s="35">
        <f>SUM(AO12,AO18,AO24:AO37)</f>
        <v>1253.4650000000001</v>
      </c>
      <c r="AP41" s="35">
        <f>SUM(AP12,AP18,AP24:AP37)</f>
        <v>193.6</v>
      </c>
      <c r="AQ41" s="35">
        <f t="shared" si="2"/>
        <v>1447.0650000000001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2021-04-12T17:51:36Z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