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316" windowHeight="6480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<sst xmlns="http://schemas.openxmlformats.org/spreadsheetml/2006/main" count="362" uniqueCount="71">
  <si>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</si>
  <si>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</si>
  <si>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</si>
  <si>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</si>
  <si>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</si>
  <si>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</si>
  <si>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</si>
  <si>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</si>
  <si>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</si>
  <si>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</si>
  <si>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</si>
  <si>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</si>
  <si>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</si>
  <si>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</si>
  <si>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</si>
  <si>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</si>
  <si>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</si>
  <si>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</si>
  <si>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</si>
  <si>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</si>
  <si>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</si>
  <si>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</si>
  <si>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</si>
  <si>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</si>
  <si>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</si>
  <si>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</si>
  <si>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</si>
  <si>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</si>
  <si>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</si>
  <si>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</si>
  <si>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</si>
  <si>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</si>
  <si>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</si>
  <si>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</si>
  <si>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</si>
  <si>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</si>
  <si>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</si>
  <si>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</si>
  <si>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</si>
  <si>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</si>
  <si>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</si>
  <si>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</si>
  <si>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</si>
  <si>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</si>
  <si>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</si>
  <si>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</si>
  <si>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</si>
  <si>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</si>
  <si>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</si>
  <si>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</si>
  <si>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</si>
  <si>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</si>
  <si>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</si>
  <si>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</si>
  <si>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</si>
  <si>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</si>
  <si>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</si>
  <si>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</si>
  <si>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</si>
  <si>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</si>
  <si>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</si>
  <si>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</si>
  <si>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>CALAMAR</t>
  </si>
  <si>
    <t>R.M.N°647-2017-PRODUCE,R.M.N°028-2018-PRODUCE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</si>
  <si>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</si>
  <si>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Atención: Sr. Daniel Adolfo Córdova Cayo</t>
  </si>
  <si>
    <t xml:space="preserve">Ministerio de la Producción </t>
  </si>
  <si>
    <t>S/M</t>
  </si>
  <si>
    <t>10y13</t>
  </si>
  <si>
    <t xml:space="preserve">        Fecha  : 09/04/2018</t>
  </si>
  <si>
    <t>Callao, 10 de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</si>
</sst>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166" fontId="13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36" fillId="0" borderId="0"/>
    <xf numFmtId="0" fontId="13" fillId="0" borderId="0"/>
    <xf numFmtId="170" fontId="13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5" fillId="0" borderId="0" xfId="0" applyFont="1" applyBorder="1"/>
    <xf numFmtId="0" fontId="14" fillId="0" borderId="0" xfId="0" applyFont="1"/>
    <xf numFmtId="0" fontId="15" fillId="0" borderId="0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0" borderId="0" xfId="0" applyFont="1" applyBorder="1"/>
    <xf numFmtId="0" fontId="16" fillId="3" borderId="2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/>
    <xf numFmtId="0" fontId="16" fillId="0" borderId="4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0" xfId="0" applyFont="1"/>
    <xf numFmtId="0" fontId="19" fillId="0" borderId="0" xfId="0" applyFont="1"/>
    <xf numFmtId="20" fontId="15" fillId="0" borderId="0" xfId="0" quotePrefix="1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9" fontId="14" fillId="0" borderId="0" xfId="0" applyNumberFormat="1" applyFont="1"/>
    <xf numFmtId="0" fontId="15" fillId="0" borderId="0" xfId="0" applyFont="1" applyBorder="1" applyAlignment="1">
      <alignment horizontal="left"/>
    </xf>
    <xf numFmtId="0" fontId="20" fillId="0" borderId="0" xfId="0" quotePrefix="1" applyFont="1" applyAlignment="1">
      <alignment horizontal="left"/>
    </xf>
    <xf numFmtId="0" fontId="15" fillId="0" borderId="0" xfId="0" quotePrefix="1" applyFont="1" applyAlignment="1">
      <alignment horizontal="left"/>
    </xf>
    <xf numFmtId="168" fontId="15" fillId="0" borderId="0" xfId="0" applyNumberFormat="1" applyFont="1" applyBorder="1"/>
    <xf numFmtId="168" fontId="16" fillId="3" borderId="5" xfId="0" applyNumberFormat="1" applyFont="1" applyFill="1" applyBorder="1" applyAlignment="1">
      <alignment horizontal="center" wrapText="1"/>
    </xf>
    <xf numFmtId="168" fontId="16" fillId="0" borderId="0" xfId="0" applyNumberFormat="1" applyFont="1" applyBorder="1" applyAlignment="1">
      <alignment horizontal="center"/>
    </xf>
    <xf numFmtId="1" fontId="14" fillId="0" borderId="0" xfId="0" applyNumberFormat="1" applyFont="1"/>
    <xf numFmtId="0" fontId="18" fillId="0" borderId="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Border="1" applyAlignment="1"/>
    <xf numFmtId="0" fontId="15" fillId="0" borderId="0" xfId="0" applyFont="1" applyAlignment="1"/>
    <xf numFmtId="0" fontId="14" fillId="0" borderId="0" xfId="0" applyFont="1" applyAlignment="1"/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/>
    <xf numFmtId="168" fontId="21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0" fontId="14" fillId="3" borderId="0" xfId="0" applyFont="1" applyFill="1" applyAlignment="1">
      <alignment horizontal="right"/>
    </xf>
    <xf numFmtId="168" fontId="23" fillId="0" borderId="0" xfId="12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4" fillId="0" borderId="4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0" xfId="0" applyFont="1"/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16" fillId="0" borderId="3" xfId="0" quotePrefix="1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1" fontId="26" fillId="0" borderId="1" xfId="0" applyNumberFormat="1" applyFon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1" fontId="26" fillId="0" borderId="1" xfId="0" quotePrefix="1" applyNumberFormat="1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0" fontId="18" fillId="0" borderId="0" xfId="0" applyFont="1"/>
    <xf numFmtId="168" fontId="26" fillId="0" borderId="1" xfId="0" applyNumberFormat="1" applyFont="1" applyFill="1" applyBorder="1" applyAlignment="1">
      <alignment horizontal="center"/>
    </xf>
    <xf numFmtId="168" fontId="26" fillId="0" borderId="1" xfId="0" quotePrefix="1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14" fillId="0" borderId="0" xfId="0" applyFont="1" applyBorder="1"/>
    <xf numFmtId="1" fontId="29" fillId="0" borderId="0" xfId="12" applyNumberFormat="1" applyFont="1" applyFill="1" applyBorder="1" applyProtection="1">
      <protection locked="0"/>
    </xf>
    <xf numFmtId="1" fontId="29" fillId="0" borderId="0" xfId="12" applyNumberFormat="1" applyFont="1" applyFill="1" applyBorder="1" applyAlignment="1" applyProtection="1">
      <protection locked="0"/>
    </xf>
    <xf numFmtId="1" fontId="29" fillId="0" borderId="0" xfId="12" applyNumberFormat="1" applyFont="1" applyFill="1" applyBorder="1" applyAlignment="1" applyProtection="1">
      <alignment horizontal="right"/>
      <protection locked="0"/>
    </xf>
    <xf numFmtId="1" fontId="29" fillId="0" borderId="0" xfId="12" quotePrefix="1" applyNumberFormat="1" applyFont="1" applyFill="1" applyBorder="1" applyAlignment="1" applyProtection="1">
      <protection locked="0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15" fillId="0" borderId="0" xfId="0" applyFont="1" applyFill="1"/>
    <xf numFmtId="0" fontId="18" fillId="0" borderId="0" xfId="0" applyFont="1" applyAlignment="1">
      <alignment horizontal="left"/>
    </xf>
    <xf numFmtId="49" fontId="18" fillId="0" borderId="0" xfId="0" applyNumberFormat="1" applyFont="1"/>
    <xf numFmtId="22" fontId="18" fillId="0" borderId="0" xfId="0" applyNumberFormat="1" applyFont="1"/>
    <xf numFmtId="168" fontId="26" fillId="0" borderId="5" xfId="0" applyNumberFormat="1" applyFont="1" applyBorder="1" applyAlignment="1">
      <alignment horizontal="center"/>
    </xf>
    <xf numFmtId="0" fontId="32" fillId="0" borderId="0" xfId="0" applyFont="1"/>
    <xf numFmtId="1" fontId="26" fillId="0" borderId="0" xfId="0" applyNumberFormat="1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168" fontId="26" fillId="0" borderId="0" xfId="0" quotePrefix="1" applyNumberFormat="1" applyFont="1" applyBorder="1" applyAlignment="1">
      <alignment horizontal="center"/>
    </xf>
    <xf numFmtId="0" fontId="35" fillId="0" borderId="5" xfId="0" applyFont="1" applyBorder="1"/>
    <xf numFmtId="0" fontId="35" fillId="0" borderId="5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3" borderId="2" xfId="0" applyFont="1" applyFill="1" applyBorder="1" applyAlignment="1">
      <alignment horizontal="left"/>
    </xf>
    <xf numFmtId="0" fontId="35" fillId="0" borderId="1" xfId="0" applyFont="1" applyBorder="1"/>
    <xf numFmtId="0" fontId="24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Border="1"/>
    <xf numFmtId="168" fontId="26" fillId="3" borderId="5" xfId="0" applyNumberFormat="1" applyFont="1" applyFill="1" applyBorder="1" applyAlignment="1">
      <alignment horizontal="center" wrapText="1"/>
    </xf>
    <xf numFmtId="0" fontId="31" fillId="0" borderId="0" xfId="13" applyFont="1" applyFill="1" applyAlignment="1" applyProtection="1"/>
    <xf numFmtId="168" fontId="16" fillId="0" borderId="3" xfId="0" quotePrefix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25" fillId="0" borderId="0" xfId="0" applyFont="1"/>
    <xf numFmtId="1" fontId="37" fillId="0" borderId="0" xfId="12" quotePrefix="1" applyNumberFormat="1" applyFont="1" applyBorder="1" applyAlignment="1" applyProtection="1">
      <protection locked="0"/>
    </xf>
    <xf numFmtId="0" fontId="25" fillId="0" borderId="0" xfId="0" applyFont="1" applyBorder="1" applyAlignment="1"/>
    <xf numFmtId="0" fontId="25" fillId="3" borderId="0" xfId="0" applyFont="1" applyFill="1" applyAlignment="1">
      <alignment horizontal="right"/>
    </xf>
    <xf numFmtId="0" fontId="21" fillId="0" borderId="0" xfId="0" applyFont="1"/>
    <xf numFmtId="0" fontId="25" fillId="0" borderId="0" xfId="0" applyFont="1" applyBorder="1"/>
    <xf numFmtId="1" fontId="25" fillId="0" borderId="0" xfId="0" applyNumberFormat="1" applyFont="1" applyBorder="1"/>
    <xf numFmtId="1" fontId="25" fillId="0" borderId="0" xfId="0" applyNumberFormat="1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1" fillId="0" borderId="0" xfId="0" applyFont="1"/>
    <xf numFmtId="1" fontId="35" fillId="0" borderId="0" xfId="0" applyNumberFormat="1" applyFont="1"/>
    <xf numFmtId="0" fontId="31" fillId="0" borderId="0" xfId="0" applyFont="1" applyBorder="1"/>
    <xf numFmtId="169" fontId="26" fillId="0" borderId="5" xfId="0" applyNumberFormat="1" applyFont="1" applyBorder="1" applyAlignment="1">
      <alignment horizontal="center"/>
    </xf>
    <xf numFmtId="1" fontId="14" fillId="0" borderId="0" xfId="0" applyNumberFormat="1" applyFont="1" applyBorder="1"/>
    <xf numFmtId="0" fontId="0" fillId="0" borderId="1" xfId="0" applyBorder="1"/>
    <xf numFmtId="0" fontId="43" fillId="0" borderId="0" xfId="0" applyFont="1" applyBorder="1" applyAlignment="1"/>
    <xf numFmtId="168" fontId="43" fillId="0" borderId="0" xfId="0" applyNumberFormat="1" applyFont="1" applyBorder="1" applyAlignment="1"/>
    <xf numFmtId="2" fontId="26" fillId="0" borderId="5" xfId="0" applyNumberFormat="1" applyFont="1" applyBorder="1" applyAlignment="1">
      <alignment horizontal="center"/>
    </xf>
    <xf numFmtId="0" fontId="35" fillId="0" borderId="0" xfId="0" applyFont="1"/>
    <xf numFmtId="0" fontId="21" fillId="0" borderId="0" xfId="0" applyFont="1" applyFill="1"/>
    <xf numFmtId="0" fontId="42" fillId="0" borderId="2" xfId="0" quotePrefix="1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20" fontId="30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42" fillId="0" borderId="4" xfId="0" quotePrefix="1" applyFont="1" applyFill="1" applyBorder="1" applyAlignment="1">
      <alignment horizontal="center"/>
    </xf>
  </cellXfs>
  <cellStyles count="29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P1" zoomScale="25" zoomScaleNormal="25" workbookViewId="0">
      <selection activeCell="AE22" sqref="AE22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6640625" style="2" customWidth="1"/>
    <col min="24" max="24" width="28.33203125" style="2" customWidth="1"/>
    <col min="25" max="25" width="30.109375" style="2" customWidth="1"/>
    <col min="26" max="26" width="28.441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42</v>
      </c>
    </row>
    <row r="2" spans="2:48" ht="32.4" x14ac:dyDescent="0.55000000000000004">
      <c r="B2" s="114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66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27.7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69</v>
      </c>
      <c r="AP8" s="118"/>
      <c r="AQ8" s="118"/>
    </row>
    <row r="9" spans="2:48" ht="24.6" x14ac:dyDescent="0.4">
      <c r="B9" s="14" t="s">
        <v>2</v>
      </c>
      <c r="C9" s="11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44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51</v>
      </c>
      <c r="X10" s="125"/>
      <c r="Y10" s="115" t="s">
        <v>45</v>
      </c>
      <c r="Z10" s="116"/>
      <c r="AA10" s="115" t="s">
        <v>38</v>
      </c>
      <c r="AB10" s="116"/>
      <c r="AC10" s="115" t="s">
        <v>13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1446</v>
      </c>
      <c r="G12" s="51">
        <v>4973.3999999999996</v>
      </c>
      <c r="H12" s="51">
        <v>0</v>
      </c>
      <c r="I12" s="51">
        <v>9543.36</v>
      </c>
      <c r="J12" s="51">
        <v>7986.07</v>
      </c>
      <c r="K12" s="51">
        <v>628.995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2430</v>
      </c>
      <c r="R12" s="51">
        <v>0</v>
      </c>
      <c r="S12" s="51">
        <v>3145</v>
      </c>
      <c r="T12" s="51">
        <v>335</v>
      </c>
      <c r="U12" s="51">
        <v>0</v>
      </c>
      <c r="V12" s="51">
        <v>1060</v>
      </c>
      <c r="W12" s="51">
        <v>3735</v>
      </c>
      <c r="X12" s="51">
        <v>0</v>
      </c>
      <c r="Y12" s="51">
        <v>2643.5641000000001</v>
      </c>
      <c r="Z12" s="51">
        <v>452.80860000000001</v>
      </c>
      <c r="AA12" s="51">
        <v>1175.7720647773281</v>
      </c>
      <c r="AB12" s="51">
        <v>94.817596153846154</v>
      </c>
      <c r="AC12" s="51">
        <v>6270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34545.091164777332</v>
      </c>
      <c r="AP12" s="52">
        <f>SUMIF($C$11:$AN$11,"I.Mad",C12:AN12)</f>
        <v>11374.696196153845</v>
      </c>
      <c r="AQ12" s="52">
        <f>SUM(AO12:AP12)</f>
        <v>45919.787360931179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>
        <v>40</v>
      </c>
      <c r="G13" s="53">
        <v>26</v>
      </c>
      <c r="H13" s="53" t="s">
        <v>20</v>
      </c>
      <c r="I13" s="53">
        <v>65</v>
      </c>
      <c r="J13" s="53">
        <v>160</v>
      </c>
      <c r="K13" s="53">
        <v>2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17</v>
      </c>
      <c r="R13" s="53" t="s">
        <v>20</v>
      </c>
      <c r="S13" s="53">
        <v>22</v>
      </c>
      <c r="T13" s="53">
        <v>6</v>
      </c>
      <c r="U13" s="53" t="s">
        <v>20</v>
      </c>
      <c r="V13" s="53">
        <v>15</v>
      </c>
      <c r="W13" s="53">
        <v>22</v>
      </c>
      <c r="X13" s="53" t="s">
        <v>20</v>
      </c>
      <c r="Y13" s="53">
        <v>28</v>
      </c>
      <c r="Z13" s="53">
        <v>6</v>
      </c>
      <c r="AA13" s="53">
        <v>6</v>
      </c>
      <c r="AB13" s="53">
        <v>2</v>
      </c>
      <c r="AC13" s="53">
        <v>28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216</v>
      </c>
      <c r="AP13" s="52">
        <f>SUMIF($C$11:$AN$11,"I.Mad",C13:AN13)</f>
        <v>229</v>
      </c>
      <c r="AQ13" s="52">
        <f>SUM(AO13:AP13)</f>
        <v>445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>
        <v>6</v>
      </c>
      <c r="G14" s="53">
        <v>12</v>
      </c>
      <c r="H14" s="53" t="s">
        <v>20</v>
      </c>
      <c r="I14" s="53">
        <v>7</v>
      </c>
      <c r="J14" s="53">
        <v>17</v>
      </c>
      <c r="K14" s="53" t="s">
        <v>67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7</v>
      </c>
      <c r="R14" s="53" t="s">
        <v>20</v>
      </c>
      <c r="S14" s="53">
        <v>9</v>
      </c>
      <c r="T14" s="53">
        <v>1</v>
      </c>
      <c r="U14" s="53" t="s">
        <v>20</v>
      </c>
      <c r="V14" s="53">
        <v>5</v>
      </c>
      <c r="W14" s="53">
        <v>7</v>
      </c>
      <c r="X14" s="53" t="s">
        <v>20</v>
      </c>
      <c r="Y14" s="53">
        <v>7</v>
      </c>
      <c r="Z14" s="53">
        <v>3</v>
      </c>
      <c r="AA14" s="53">
        <v>2</v>
      </c>
      <c r="AB14" s="53">
        <v>2</v>
      </c>
      <c r="AC14" s="53">
        <v>8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59</v>
      </c>
      <c r="AP14" s="52">
        <f>SUMIF($C$11:$AN$11,"I.Mad",C14:AN14)</f>
        <v>34</v>
      </c>
      <c r="AQ14" s="52">
        <f>SUM(AO14:AP14)</f>
        <v>93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>
        <v>0</v>
      </c>
      <c r="G15" s="53">
        <v>5.80429833731045</v>
      </c>
      <c r="H15" s="53" t="s">
        <v>20</v>
      </c>
      <c r="I15" s="53">
        <v>3.3955516451344492</v>
      </c>
      <c r="J15" s="53">
        <v>0.4851922526824734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50.162099361494846</v>
      </c>
      <c r="R15" s="53" t="s">
        <v>20</v>
      </c>
      <c r="S15" s="53">
        <v>58.560164967044692</v>
      </c>
      <c r="T15" s="53">
        <v>57.458563535911587</v>
      </c>
      <c r="U15" s="53" t="s">
        <v>20</v>
      </c>
      <c r="V15" s="53">
        <v>38.26130400787649</v>
      </c>
      <c r="W15" s="53">
        <v>21.831990392551713</v>
      </c>
      <c r="X15" s="53" t="s">
        <v>20</v>
      </c>
      <c r="Y15" s="53">
        <v>59.457659999999997</v>
      </c>
      <c r="Z15" s="53">
        <v>36.381639999999997</v>
      </c>
      <c r="AA15" s="53">
        <v>25.160594990336765</v>
      </c>
      <c r="AB15" s="53">
        <v>53.31451919323915</v>
      </c>
      <c r="AC15" s="53">
        <v>29.857091393026085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>
        <v>14</v>
      </c>
      <c r="G16" s="58">
        <v>13</v>
      </c>
      <c r="H16" s="58" t="s">
        <v>20</v>
      </c>
      <c r="I16" s="58">
        <v>13</v>
      </c>
      <c r="J16" s="58">
        <v>13.5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12.5</v>
      </c>
      <c r="R16" s="58" t="s">
        <v>20</v>
      </c>
      <c r="S16" s="58">
        <v>12</v>
      </c>
      <c r="T16" s="58">
        <v>9</v>
      </c>
      <c r="U16" s="58" t="s">
        <v>20</v>
      </c>
      <c r="V16" s="58">
        <v>13</v>
      </c>
      <c r="W16" s="58">
        <v>13.5</v>
      </c>
      <c r="X16" s="58" t="s">
        <v>20</v>
      </c>
      <c r="Y16" s="58" t="s">
        <v>68</v>
      </c>
      <c r="Z16" s="58">
        <v>13</v>
      </c>
      <c r="AA16" s="58">
        <v>12.5</v>
      </c>
      <c r="AB16" s="58">
        <v>12</v>
      </c>
      <c r="AC16" s="58">
        <v>12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2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09"/>
      <c r="Q29" s="109"/>
      <c r="R29" s="109"/>
      <c r="S29" s="109"/>
      <c r="T29" s="109"/>
      <c r="U29" s="109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09"/>
      <c r="Q30" s="109"/>
      <c r="R30" s="109"/>
      <c r="S30" s="109"/>
      <c r="T30" s="109"/>
      <c r="U30" s="109"/>
      <c r="V30" s="71"/>
      <c r="W30" s="71"/>
      <c r="X30" s="71"/>
      <c r="Y30" s="112"/>
      <c r="Z30" s="71"/>
      <c r="AA30" s="71">
        <v>4.2279999999999998</v>
      </c>
      <c r="AB30" s="71">
        <v>0.182</v>
      </c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71"/>
      <c r="AO30" s="52">
        <f t="shared" si="0"/>
        <v>4.2279999999999998</v>
      </c>
      <c r="AP30" s="52">
        <f t="shared" si="1"/>
        <v>0.182</v>
      </c>
      <c r="AQ30" s="55">
        <f t="shared" si="2"/>
        <v>4.41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55"/>
      <c r="H31" s="55"/>
      <c r="I31" s="107"/>
      <c r="J31" s="112"/>
      <c r="K31" s="55"/>
      <c r="L31" s="55"/>
      <c r="M31" s="55"/>
      <c r="N31" s="55"/>
      <c r="O31" s="55"/>
      <c r="P31" s="109"/>
      <c r="Q31" s="109"/>
      <c r="R31" s="109"/>
      <c r="S31" s="109"/>
      <c r="T31" s="109"/>
      <c r="U31" s="109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09"/>
      <c r="Q32" s="109"/>
      <c r="R32" s="109"/>
      <c r="S32" s="109"/>
      <c r="T32" s="109"/>
      <c r="U32" s="109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57</v>
      </c>
      <c r="C33" s="112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09"/>
      <c r="Q33" s="109"/>
      <c r="R33" s="109"/>
      <c r="S33" s="109"/>
      <c r="T33" s="109"/>
      <c r="U33" s="109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2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2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2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62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2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2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59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2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1446</v>
      </c>
      <c r="G41" s="55">
        <f t="shared" si="8"/>
        <v>4973.3999999999996</v>
      </c>
      <c r="H41" s="55">
        <f t="shared" si="8"/>
        <v>0</v>
      </c>
      <c r="I41" s="55">
        <f t="shared" si="8"/>
        <v>9543.36</v>
      </c>
      <c r="J41" s="55">
        <f t="shared" si="8"/>
        <v>7986.07</v>
      </c>
      <c r="K41" s="55">
        <f t="shared" si="8"/>
        <v>628.995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2430</v>
      </c>
      <c r="R41" s="55">
        <f t="shared" si="8"/>
        <v>0</v>
      </c>
      <c r="S41" s="55">
        <f>+SUM(S24:S40,S18,S12)</f>
        <v>3145</v>
      </c>
      <c r="T41" s="55">
        <f t="shared" si="8"/>
        <v>335</v>
      </c>
      <c r="U41" s="55">
        <f>+SUM(U24:U40,U18,U12)</f>
        <v>0</v>
      </c>
      <c r="V41" s="55">
        <f t="shared" si="8"/>
        <v>1060</v>
      </c>
      <c r="W41" s="55">
        <f t="shared" si="8"/>
        <v>3735</v>
      </c>
      <c r="X41" s="55">
        <f t="shared" si="8"/>
        <v>0</v>
      </c>
      <c r="Y41" s="55">
        <f t="shared" si="8"/>
        <v>2643.5641000000001</v>
      </c>
      <c r="Z41" s="55">
        <f t="shared" si="8"/>
        <v>452.80860000000001</v>
      </c>
      <c r="AA41" s="55">
        <f t="shared" si="8"/>
        <v>1180.0000647773281</v>
      </c>
      <c r="AB41" s="55">
        <f t="shared" si="8"/>
        <v>94.999596153846156</v>
      </c>
      <c r="AC41" s="55">
        <f t="shared" si="8"/>
        <v>6270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34549.319164777335</v>
      </c>
      <c r="AP41" s="55">
        <f>SUM(AP12,AP18,AP24:AP37)</f>
        <v>11374.878196153846</v>
      </c>
      <c r="AQ41" s="55">
        <f>SUM(AO41:AP41)</f>
        <v>45924.197360931183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17.899999999999999</v>
      </c>
      <c r="H42" s="57"/>
      <c r="I42" s="57"/>
      <c r="J42" s="90">
        <v>19.600000000000001</v>
      </c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15.6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3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4"/>
      <c r="C46" s="67" t="s">
        <v>61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70</v>
      </c>
      <c r="AN46" s="3"/>
    </row>
    <row r="47" spans="2:43" ht="45" x14ac:dyDescent="0.75">
      <c r="B47" s="21" t="s">
        <v>54</v>
      </c>
      <c r="C47" s="14"/>
      <c r="D47" s="72"/>
      <c r="E47" s="14"/>
      <c r="F47" s="14"/>
      <c r="G47" s="14"/>
      <c r="H47" s="14"/>
      <c r="I47" s="29"/>
      <c r="J47" s="29"/>
      <c r="K47" s="111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3"/>
      <c r="E48" s="94"/>
      <c r="F48" s="102"/>
      <c r="G48" s="94"/>
      <c r="H48" s="94"/>
      <c r="I48" s="29"/>
      <c r="J48" s="29"/>
      <c r="K48" s="111"/>
      <c r="L48" s="29"/>
      <c r="M48" s="95"/>
      <c r="N48" s="95"/>
      <c r="O48" s="96"/>
      <c r="P48" s="97"/>
      <c r="Q48" s="98"/>
      <c r="R48" s="99"/>
      <c r="S48" s="100"/>
      <c r="T48" s="99"/>
      <c r="U48" s="10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3"/>
      <c r="C49" s="93"/>
      <c r="D49" s="67"/>
      <c r="E49" s="106"/>
      <c r="F49" s="106"/>
      <c r="G49" s="14"/>
      <c r="H49" s="14"/>
      <c r="I49" s="29"/>
      <c r="J49" s="29"/>
      <c r="K49" s="111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6"/>
      <c r="F50" s="106"/>
      <c r="G50" s="72"/>
      <c r="H50" s="72"/>
      <c r="I50" s="29"/>
      <c r="J50" s="29"/>
      <c r="K50" s="110"/>
      <c r="L50" s="29"/>
      <c r="M50" s="65"/>
      <c r="N50" s="66"/>
      <c r="O50" s="29"/>
      <c r="P50" s="38"/>
      <c r="S50" s="108"/>
      <c r="T50" s="59"/>
      <c r="U50" s="59"/>
      <c r="V50" s="59"/>
      <c r="W50" s="59"/>
      <c r="X50" s="26"/>
    </row>
    <row r="51" spans="2:43" ht="44.4" x14ac:dyDescent="0.7">
      <c r="E51" s="106"/>
      <c r="F51" s="106"/>
      <c r="I51" s="29"/>
      <c r="J51" s="29"/>
      <c r="K51" s="29"/>
      <c r="L51" s="29"/>
      <c r="M51" s="65"/>
      <c r="N51" s="66"/>
      <c r="O51" s="29"/>
      <c r="P51" s="35"/>
      <c r="S51" s="108"/>
      <c r="T51" s="59"/>
      <c r="U51" s="59"/>
      <c r="V51" s="60"/>
      <c r="W51" s="60"/>
    </row>
    <row r="52" spans="2:43" ht="44.4" x14ac:dyDescent="0.7">
      <c r="E52" s="106"/>
      <c r="F52" s="106"/>
      <c r="I52" s="29"/>
      <c r="J52" s="29"/>
      <c r="K52" s="29"/>
      <c r="L52" s="29"/>
      <c r="M52" s="28"/>
      <c r="N52" s="31"/>
      <c r="O52" s="30"/>
      <c r="P52" s="35"/>
      <c r="S52" s="108"/>
      <c r="T52" s="59"/>
      <c r="U52" s="59"/>
      <c r="V52" s="60"/>
      <c r="W52" s="60"/>
      <c r="AC52" s="2" t="s">
        <v>64</v>
      </c>
    </row>
    <row r="53" spans="2:43" ht="44.4" x14ac:dyDescent="0.7">
      <c r="E53" s="106"/>
      <c r="F53" s="106"/>
      <c r="I53" s="29"/>
      <c r="J53" s="29"/>
      <c r="K53" s="29"/>
      <c r="L53" s="29"/>
      <c r="M53" s="28"/>
      <c r="N53" s="31"/>
      <c r="O53" s="31"/>
      <c r="S53" s="108"/>
      <c r="T53" s="59"/>
      <c r="U53" s="59"/>
      <c r="V53" s="60"/>
      <c r="W53" s="60"/>
    </row>
    <row r="54" spans="2:43" ht="44.4" x14ac:dyDescent="0.7">
      <c r="E54" s="106"/>
      <c r="F54" s="106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6"/>
      <c r="F55" s="106"/>
      <c r="S55" s="60"/>
      <c r="T55" s="60"/>
      <c r="U55" s="60"/>
      <c r="V55" s="60"/>
      <c r="W55" s="60"/>
      <c r="AD55" s="44"/>
    </row>
    <row r="56" spans="2:43" ht="35.4" x14ac:dyDescent="0.6">
      <c r="E56" s="106"/>
      <c r="F56" s="106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8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2018-04-10T19:38:47Z</dcterms:modified>
</cp:coreProperties>
</file>