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316" windowHeight="648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<sst xmlns="http://schemas.openxmlformats.org/spreadsheetml/2006/main" count="362" uniqueCount="71">
  <si>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</si>
  <si>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</si>
  <si>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</si>
  <si>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</si>
  <si>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</si>
  <si>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</si>
  <si>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</si>
  <si>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</si>
  <si>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</si>
  <si>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</si>
  <si>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</si>
  <si>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</si>
  <si>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</si>
  <si>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</si>
  <si>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</si>
  <si>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</si>
  <si>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</si>
  <si>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</si>
  <si>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</si>
  <si>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</si>
  <si>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</si>
  <si>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</si>
  <si>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</si>
  <si>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</si>
  <si>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</si>
  <si>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</si>
  <si>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</si>
  <si>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</si>
  <si>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</si>
  <si>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</si>
  <si>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</si>
  <si>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</si>
  <si>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</si>
  <si>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</si>
  <si>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</si>
  <si>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</si>
  <si>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</si>
  <si>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</si>
  <si>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</si>
  <si>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</si>
  <si>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</si>
  <si>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</si>
  <si>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</si>
  <si>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</si>
  <si>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</si>
  <si>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</si>
  <si>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</si>
  <si>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</si>
  <si>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</si>
  <si>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</si>
  <si>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</si>
  <si>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</si>
  <si>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</si>
  <si>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</si>
  <si>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</si>
  <si>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</si>
  <si>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</si>
  <si>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</si>
  <si>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</si>
  <si>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</si>
  <si>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</si>
  <si>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</si>
  <si>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</si>
  <si>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</si>
  <si>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</si>
  <si>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</si>
  <si>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</si>
  <si>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S/M</t>
  </si>
  <si>
    <t>10y13</t>
  </si>
  <si>
    <t xml:space="preserve">        Fecha  : 09/04/2018</t>
  </si>
  <si>
    <t>Callao, 10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</si>
</sst>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E22" sqref="AE2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1446</v>
      </c>
      <c r="G12" s="51">
        <v>4973.3999999999996</v>
      </c>
      <c r="H12" s="51">
        <v>0</v>
      </c>
      <c r="I12" s="51">
        <v>9543.36</v>
      </c>
      <c r="J12" s="51">
        <v>7986.07</v>
      </c>
      <c r="K12" s="51">
        <v>628.995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2430</v>
      </c>
      <c r="R12" s="51">
        <v>0</v>
      </c>
      <c r="S12" s="51">
        <v>3145</v>
      </c>
      <c r="T12" s="51">
        <v>335</v>
      </c>
      <c r="U12" s="51">
        <v>0</v>
      </c>
      <c r="V12" s="51">
        <v>1060</v>
      </c>
      <c r="W12" s="51">
        <v>3735</v>
      </c>
      <c r="X12" s="51">
        <v>0</v>
      </c>
      <c r="Y12" s="51">
        <v>2643.5641000000001</v>
      </c>
      <c r="Z12" s="51">
        <v>452.80860000000001</v>
      </c>
      <c r="AA12" s="51">
        <v>1175.7720647773281</v>
      </c>
      <c r="AB12" s="51">
        <v>94.817596153846154</v>
      </c>
      <c r="AC12" s="51">
        <v>6270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34545.091164777332</v>
      </c>
      <c r="AP12" s="52">
        <f>SUMIF($C$11:$AN$11,"I.Mad",C12:AN12)</f>
        <v>11374.696196153845</v>
      </c>
      <c r="AQ12" s="52">
        <f>SUM(AO12:AP12)</f>
        <v>45919.787360931179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40</v>
      </c>
      <c r="G13" s="53">
        <v>26</v>
      </c>
      <c r="H13" s="53" t="s">
        <v>20</v>
      </c>
      <c r="I13" s="53">
        <v>65</v>
      </c>
      <c r="J13" s="53">
        <v>160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17</v>
      </c>
      <c r="R13" s="53" t="s">
        <v>20</v>
      </c>
      <c r="S13" s="53">
        <v>22</v>
      </c>
      <c r="T13" s="53">
        <v>6</v>
      </c>
      <c r="U13" s="53" t="s">
        <v>20</v>
      </c>
      <c r="V13" s="53">
        <v>15</v>
      </c>
      <c r="W13" s="53">
        <v>22</v>
      </c>
      <c r="X13" s="53" t="s">
        <v>20</v>
      </c>
      <c r="Y13" s="53">
        <v>28</v>
      </c>
      <c r="Z13" s="53">
        <v>6</v>
      </c>
      <c r="AA13" s="53">
        <v>6</v>
      </c>
      <c r="AB13" s="53">
        <v>2</v>
      </c>
      <c r="AC13" s="53">
        <v>28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216</v>
      </c>
      <c r="AP13" s="52">
        <f>SUMIF($C$11:$AN$11,"I.Mad",C13:AN13)</f>
        <v>229</v>
      </c>
      <c r="AQ13" s="52">
        <f>SUM(AO13:AP13)</f>
        <v>445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>
        <v>6</v>
      </c>
      <c r="G14" s="53">
        <v>12</v>
      </c>
      <c r="H14" s="53" t="s">
        <v>20</v>
      </c>
      <c r="I14" s="53">
        <v>7</v>
      </c>
      <c r="J14" s="53">
        <v>17</v>
      </c>
      <c r="K14" s="53" t="s">
        <v>67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 t="s">
        <v>20</v>
      </c>
      <c r="S14" s="53">
        <v>9</v>
      </c>
      <c r="T14" s="53">
        <v>1</v>
      </c>
      <c r="U14" s="53" t="s">
        <v>20</v>
      </c>
      <c r="V14" s="53">
        <v>5</v>
      </c>
      <c r="W14" s="53">
        <v>7</v>
      </c>
      <c r="X14" s="53" t="s">
        <v>20</v>
      </c>
      <c r="Y14" s="53">
        <v>7</v>
      </c>
      <c r="Z14" s="53">
        <v>3</v>
      </c>
      <c r="AA14" s="53">
        <v>2</v>
      </c>
      <c r="AB14" s="53">
        <v>2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59</v>
      </c>
      <c r="AP14" s="52">
        <f>SUMIF($C$11:$AN$11,"I.Mad",C14:AN14)</f>
        <v>34</v>
      </c>
      <c r="AQ14" s="52">
        <f>SUM(AO14:AP14)</f>
        <v>93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5.80429833731045</v>
      </c>
      <c r="H15" s="53" t="s">
        <v>20</v>
      </c>
      <c r="I15" s="53">
        <v>3.3955516451344492</v>
      </c>
      <c r="J15" s="53">
        <v>0.4851922526824734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50.162099361494846</v>
      </c>
      <c r="R15" s="53" t="s">
        <v>20</v>
      </c>
      <c r="S15" s="53">
        <v>58.560164967044692</v>
      </c>
      <c r="T15" s="53">
        <v>57.458563535911587</v>
      </c>
      <c r="U15" s="53" t="s">
        <v>20</v>
      </c>
      <c r="V15" s="53">
        <v>38.26130400787649</v>
      </c>
      <c r="W15" s="53">
        <v>21.831990392551713</v>
      </c>
      <c r="X15" s="53" t="s">
        <v>20</v>
      </c>
      <c r="Y15" s="53">
        <v>59.457659999999997</v>
      </c>
      <c r="Z15" s="53">
        <v>36.381639999999997</v>
      </c>
      <c r="AA15" s="53">
        <v>25.160594990336765</v>
      </c>
      <c r="AB15" s="53">
        <v>53.31451919323915</v>
      </c>
      <c r="AC15" s="53">
        <v>29.857091393026085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</v>
      </c>
      <c r="G16" s="58">
        <v>13</v>
      </c>
      <c r="H16" s="58" t="s">
        <v>20</v>
      </c>
      <c r="I16" s="58">
        <v>13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</v>
      </c>
      <c r="T16" s="58">
        <v>9</v>
      </c>
      <c r="U16" s="58" t="s">
        <v>20</v>
      </c>
      <c r="V16" s="58">
        <v>13</v>
      </c>
      <c r="W16" s="58">
        <v>13.5</v>
      </c>
      <c r="X16" s="58" t="s">
        <v>20</v>
      </c>
      <c r="Y16" s="58" t="s">
        <v>68</v>
      </c>
      <c r="Z16" s="58">
        <v>13</v>
      </c>
      <c r="AA16" s="58">
        <v>12.5</v>
      </c>
      <c r="AB16" s="58">
        <v>12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71">
        <v>4.2279999999999998</v>
      </c>
      <c r="AB30" s="71">
        <v>0.182</v>
      </c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4.2279999999999998</v>
      </c>
      <c r="AP30" s="52">
        <f t="shared" si="1"/>
        <v>0.182</v>
      </c>
      <c r="AQ30" s="55">
        <f t="shared" si="2"/>
        <v>4.41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1446</v>
      </c>
      <c r="G41" s="55">
        <f t="shared" si="8"/>
        <v>4973.3999999999996</v>
      </c>
      <c r="H41" s="55">
        <f t="shared" si="8"/>
        <v>0</v>
      </c>
      <c r="I41" s="55">
        <f t="shared" si="8"/>
        <v>9543.36</v>
      </c>
      <c r="J41" s="55">
        <f t="shared" si="8"/>
        <v>7986.07</v>
      </c>
      <c r="K41" s="55">
        <f t="shared" si="8"/>
        <v>628.995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2430</v>
      </c>
      <c r="R41" s="55">
        <f t="shared" si="8"/>
        <v>0</v>
      </c>
      <c r="S41" s="55">
        <f>+SUM(S24:S40,S18,S12)</f>
        <v>3145</v>
      </c>
      <c r="T41" s="55">
        <f t="shared" si="8"/>
        <v>335</v>
      </c>
      <c r="U41" s="55">
        <f>+SUM(U24:U40,U18,U12)</f>
        <v>0</v>
      </c>
      <c r="V41" s="55">
        <f t="shared" si="8"/>
        <v>1060</v>
      </c>
      <c r="W41" s="55">
        <f t="shared" si="8"/>
        <v>3735</v>
      </c>
      <c r="X41" s="55">
        <f t="shared" si="8"/>
        <v>0</v>
      </c>
      <c r="Y41" s="55">
        <f t="shared" si="8"/>
        <v>2643.5641000000001</v>
      </c>
      <c r="Z41" s="55">
        <f t="shared" si="8"/>
        <v>452.80860000000001</v>
      </c>
      <c r="AA41" s="55">
        <f t="shared" si="8"/>
        <v>1180.0000647773281</v>
      </c>
      <c r="AB41" s="55">
        <f t="shared" si="8"/>
        <v>94.999596153846156</v>
      </c>
      <c r="AC41" s="55">
        <f t="shared" si="8"/>
        <v>6270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34549.319164777335</v>
      </c>
      <c r="AP41" s="55">
        <f>SUM(AP12,AP18,AP24:AP37)</f>
        <v>11374.878196153846</v>
      </c>
      <c r="AQ41" s="55">
        <f>SUM(AO41:AP41)</f>
        <v>45924.197360931183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17.899999999999999</v>
      </c>
      <c r="H42" s="57"/>
      <c r="I42" s="57"/>
      <c r="J42" s="90">
        <v>19.600000000000001</v>
      </c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70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2018-04-10T19:38:47Z</dcterms:modified>
</cp:coreProperties>
</file>