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<sst xmlns="http://schemas.openxmlformats.org/spreadsheetml/2006/main" count="391" uniqueCount="66">
  <si>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</si>
  <si>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</si>
  <si>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</si>
  <si>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</si>
  <si>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</si>
  <si>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</si>
  <si>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</si>
  <si>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</si>
  <si>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</si>
  <si>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</si>
  <si>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</si>
  <si>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</si>
  <si>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</si>
  <si>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</si>
  <si>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</si>
  <si>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</si>
  <si>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</si>
  <si>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</si>
  <si>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</si>
  <si>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</si>
  <si>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</si>
  <si>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</si>
  <si>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</si>
  <si>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</si>
  <si>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</si>
  <si>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</si>
  <si>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</si>
  <si>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</si>
  <si>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</si>
  <si>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</si>
  <si>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</si>
  <si>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</si>
  <si>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</si>
  <si>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</si>
  <si>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</si>
  <si>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</si>
  <si>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</si>
  <si>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</si>
  <si>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</si>
  <si>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</si>
  <si>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</si>
  <si>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</si>
  <si>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</si>
  <si>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</si>
  <si>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</si>
  <si>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</si>
  <si>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</si>
  <si>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</si>
  <si>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</si>
  <si>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</si>
  <si>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</si>
  <si>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</si>
  <si>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</si>
  <si>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</si>
  <si>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</si>
  <si>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</si>
  <si>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</si>
  <si>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</si>
  <si>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</si>
  <si>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</si>
  <si>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</si>
  <si>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</si>
  <si>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</si>
  <si>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Callao, 10 de abril del 2017</t>
  </si>
  <si>
    <t xml:space="preserve">        Fecha  : 09/04/2017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</si>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</sst>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L17" sqref="AL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1538.7149999999999</v>
      </c>
      <c r="AF12" s="51">
        <v>378.41500000000002</v>
      </c>
      <c r="AG12" s="51">
        <v>835.94500000000005</v>
      </c>
      <c r="AH12" s="51">
        <v>113.46</v>
      </c>
      <c r="AI12" s="51">
        <v>0</v>
      </c>
      <c r="AJ12" s="51">
        <v>0</v>
      </c>
      <c r="AK12" s="51">
        <v>0</v>
      </c>
      <c r="AL12" s="51">
        <v>0</v>
      </c>
      <c r="AM12" s="51">
        <v>209.47</v>
      </c>
      <c r="AN12" s="51">
        <v>48.191894112003837</v>
      </c>
      <c r="AO12" s="52">
        <f>SUMIF($C$11:$AN$11,"Ind*",C12:AN12)</f>
        <v>2584.1299999999997</v>
      </c>
      <c r="AP12" s="52">
        <f>SUMIF($C$11:$AN$11,"I.Mad",C12:AN12)</f>
        <v>540.06689411200387</v>
      </c>
      <c r="AQ12" s="52">
        <f>SUM(AO12:AP12)</f>
        <v>3124.1968941120035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46</v>
      </c>
      <c r="AF13" s="53">
        <v>9</v>
      </c>
      <c r="AG13" s="53">
        <v>26</v>
      </c>
      <c r="AH13" s="53">
        <v>4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2</v>
      </c>
      <c r="AN13" s="53">
        <v>2</v>
      </c>
      <c r="AO13" s="52">
        <f>SUMIF($C$11:$AN$11,"Ind*",C13:AN13)</f>
        <v>74</v>
      </c>
      <c r="AP13" s="52">
        <f>SUMIF($C$11:$AN$11,"I.Mad",C13:AN13)</f>
        <v>15</v>
      </c>
      <c r="AQ13" s="52">
        <f>SUM(AO13:AP13)</f>
        <v>89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13</v>
      </c>
      <c r="AF14" s="53">
        <v>3</v>
      </c>
      <c r="AG14" s="53">
        <v>7</v>
      </c>
      <c r="AH14" s="53" t="s">
        <v>65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65</v>
      </c>
      <c r="AN14" s="53">
        <v>2</v>
      </c>
      <c r="AO14" s="52">
        <f>SUMIF($C$11:$AN$11,"Ind*",C14:AN14)</f>
        <v>20</v>
      </c>
      <c r="AP14" s="52">
        <f>SUMIF($C$11:$AN$11,"I.Mad",C14:AN14)</f>
        <v>5</v>
      </c>
      <c r="AQ14" s="52">
        <f>SUM(AO14:AP14)</f>
        <v>25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72.59057455197636</v>
      </c>
      <c r="AF15" s="53">
        <v>74.082531694746692</v>
      </c>
      <c r="AG15" s="53" t="s">
        <v>20</v>
      </c>
      <c r="AH15" s="53">
        <v>80.6932820599948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22.510771087654842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>
        <v>11</v>
      </c>
      <c r="AG16" s="58" t="s">
        <v>20</v>
      </c>
      <c r="AH16" s="58">
        <v>11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>
        <v>6</v>
      </c>
      <c r="AO30" s="52">
        <f t="shared" si="1"/>
        <v>0</v>
      </c>
      <c r="AP30" s="52">
        <f t="shared" si="2"/>
        <v>6</v>
      </c>
      <c r="AQ30" s="55">
        <f t="shared" si="0"/>
        <v>6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1538.7149999999999</v>
      </c>
      <c r="AF38" s="55">
        <f t="shared" si="3"/>
        <v>378.41500000000002</v>
      </c>
      <c r="AG38" s="55">
        <f>+SUM(AG12,AG18,AG24:AG37)</f>
        <v>835.94500000000005</v>
      </c>
      <c r="AH38" s="55">
        <f t="shared" si="3"/>
        <v>113.46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209.47</v>
      </c>
      <c r="AN38" s="55">
        <f t="shared" si="3"/>
        <v>54.191894112003837</v>
      </c>
      <c r="AO38" s="55">
        <f>SUM(AO12,AO18,AO24:AO37)</f>
        <v>2584.1299999999997</v>
      </c>
      <c r="AP38" s="55">
        <f>SUM(AP12,AP18,AP24:AP37)</f>
        <v>546.06689411200387</v>
      </c>
      <c r="AQ38" s="55">
        <f>SUM(AO38:AP38)</f>
        <v>3130.1968941120035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20.6</v>
      </c>
      <c r="H39" s="57"/>
      <c r="I39" s="57">
        <v>24.2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2017-04-10T17:26:20Z</dcterms:modified>
</cp:coreProperties>
</file>