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480" windowWidth="20736" windowHeight="8268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<sst xmlns="http://schemas.openxmlformats.org/spreadsheetml/2006/main" count="404" uniqueCount="69">
  <si>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</si>
  <si>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</si>
  <si>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</si>
  <si>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</si>
  <si>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</si>
  <si>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</si>
  <si>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</si>
  <si>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</si>
  <si>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</si>
  <si>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</si>
  <si>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</si>
  <si>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</si>
  <si>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</si>
  <si>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</si>
  <si>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</si>
  <si>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</si>
  <si>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</si>
  <si>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</si>
  <si>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</si>
  <si>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</si>
  <si>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</si>
  <si>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</si>
  <si>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</si>
  <si>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</si>
  <si>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</si>
  <si>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</si>
  <si>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</si>
  <si>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</si>
  <si>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</si>
  <si>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</si>
  <si>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</si>
  <si>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</si>
  <si>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</si>
  <si>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</si>
  <si>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</si>
  <si>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</si>
  <si>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</si>
  <si>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</si>
  <si>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</si>
  <si>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</si>
  <si>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</si>
  <si>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</si>
  <si>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</si>
  <si>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</si>
  <si>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</si>
  <si>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</si>
  <si>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</si>
  <si>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</si>
  <si>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</si>
  <si>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</si>
  <si>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</si>
  <si>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</si>
  <si>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</si>
  <si>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</si>
  <si>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</si>
  <si>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</si>
  <si>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</si>
  <si>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</si>
  <si>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</si>
  <si>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</si>
  <si>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</si>
  <si>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</si>
  <si>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</si>
  <si>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 xml:space="preserve">           Atención: Sra. Lieneke Maria Schol Calle</t>
  </si>
  <si>
    <t>CALAMAR</t>
  </si>
  <si>
    <t>R.M.N°647-2017-PRODUCE,R.M.N°028-2018-PRODUCE</t>
  </si>
  <si>
    <t>Callao, 12 de febrero del 2018</t>
  </si>
  <si>
    <t xml:space="preserve">        Fecha  : 09/02/2018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</si>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</sst>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6" fontId="8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5" fontId="8" fillId="0" borderId="0" applyFont="0" applyFill="0" applyBorder="0" applyAlignment="0" applyProtection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8" fillId="0" borderId="0"/>
    <xf numFmtId="170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127">
    <xf numFmtId="0" fontId="0" fillId="0" borderId="0" xfId="0"/>
    <xf numFmtId="0" fontId="10" fillId="0" borderId="0" xfId="0" applyFont="1" applyBorder="1"/>
    <xf numFmtId="0" fontId="9" fillId="0" borderId="0" xfId="0" applyFont="1"/>
    <xf numFmtId="0" fontId="10" fillId="0" borderId="0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0" xfId="0" applyFont="1" applyBorder="1"/>
    <xf numFmtId="0" fontId="11" fillId="3" borderId="2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11" fillId="0" borderId="4" xfId="0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/>
    <xf numFmtId="0" fontId="14" fillId="0" borderId="0" xfId="0" applyFont="1"/>
    <xf numFmtId="20" fontId="10" fillId="0" borderId="0" xfId="0" quotePrefix="1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9" fontId="9" fillId="0" borderId="0" xfId="0" applyNumberFormat="1" applyFont="1"/>
    <xf numFmtId="0" fontId="10" fillId="0" borderId="0" xfId="0" applyFont="1" applyBorder="1" applyAlignment="1">
      <alignment horizontal="left"/>
    </xf>
    <xf numFmtId="0" fontId="15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/>
    </xf>
    <xf numFmtId="168" fontId="10" fillId="0" borderId="0" xfId="0" applyNumberFormat="1" applyFont="1" applyBorder="1"/>
    <xf numFmtId="168" fontId="11" fillId="3" borderId="5" xfId="0" applyNumberFormat="1" applyFont="1" applyFill="1" applyBorder="1" applyAlignment="1">
      <alignment horizontal="center" wrapText="1"/>
    </xf>
    <xf numFmtId="168" fontId="11" fillId="0" borderId="0" xfId="0" applyNumberFormat="1" applyFont="1" applyBorder="1" applyAlignment="1">
      <alignment horizontal="center"/>
    </xf>
    <xf numFmtId="1" fontId="9" fillId="0" borderId="0" xfId="0" applyNumberFormat="1" applyFont="1"/>
    <xf numFmtId="0" fontId="13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/>
    <xf numFmtId="0" fontId="10" fillId="0" borderId="0" xfId="0" applyFont="1" applyAlignment="1"/>
    <xf numFmtId="0" fontId="9" fillId="0" borderId="0" xfId="0" applyFont="1" applyAlignment="1"/>
    <xf numFmtId="1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/>
    <xf numFmtId="168" fontId="16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168" fontId="18" fillId="0" borderId="0" xfId="12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1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3" fillId="0" borderId="0" xfId="0" applyFont="1"/>
    <xf numFmtId="168" fontId="21" fillId="0" borderId="1" xfId="0" applyNumberFormat="1" applyFont="1" applyFill="1" applyBorder="1" applyAlignment="1">
      <alignment horizontal="center"/>
    </xf>
    <xf numFmtId="168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9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10" fillId="0" borderId="0" xfId="0" applyFont="1" applyFill="1"/>
    <xf numFmtId="0" fontId="13" fillId="0" borderId="0" xfId="0" applyFont="1" applyAlignment="1">
      <alignment horizontal="left"/>
    </xf>
    <xf numFmtId="49" fontId="13" fillId="0" borderId="0" xfId="0" applyNumberFormat="1" applyFont="1"/>
    <xf numFmtId="22" fontId="13" fillId="0" borderId="0" xfId="0" applyNumberFormat="1" applyFont="1"/>
    <xf numFmtId="168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8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8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8" fontId="11" fillId="0" borderId="3" xfId="0" quotePrefix="1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1" fontId="20" fillId="0" borderId="0" xfId="0" applyNumberFormat="1" applyFont="1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36" fillId="0" borderId="0" xfId="0" applyFont="1"/>
    <xf numFmtId="1" fontId="30" fillId="0" borderId="0" xfId="0" applyNumberFormat="1" applyFont="1"/>
    <xf numFmtId="0" fontId="26" fillId="0" borderId="0" xfId="0" applyFont="1" applyBorder="1"/>
    <xf numFmtId="169" fontId="21" fillId="0" borderId="5" xfId="0" applyNumberFormat="1" applyFont="1" applyBorder="1" applyAlignment="1">
      <alignment horizontal="center"/>
    </xf>
    <xf numFmtId="1" fontId="9" fillId="0" borderId="0" xfId="0" applyNumberFormat="1" applyFont="1" applyBorder="1"/>
    <xf numFmtId="0" fontId="0" fillId="0" borderId="1" xfId="0" applyBorder="1"/>
    <xf numFmtId="0" fontId="38" fillId="0" borderId="0" xfId="0" applyFont="1" applyBorder="1" applyAlignment="1"/>
    <xf numFmtId="168" fontId="38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7" fillId="0" borderId="2" xfId="0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37" fillId="0" borderId="2" xfId="0" quotePrefix="1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7" fillId="0" borderId="4" xfId="0" quotePrefix="1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7" fontId="13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C1" zoomScale="25" zoomScaleNormal="25" workbookViewId="0">
      <selection activeCell="C42" sqref="C42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6.10937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43</v>
      </c>
    </row>
    <row r="2" spans="2:48" ht="30" x14ac:dyDescent="0.5">
      <c r="B2" s="92" t="s">
        <v>44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22" t="s">
        <v>63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6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16.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67</v>
      </c>
      <c r="AP8" s="123"/>
      <c r="AQ8" s="123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7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7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470.9</v>
      </c>
      <c r="AL12" s="51">
        <v>62.53</v>
      </c>
      <c r="AM12" s="51">
        <v>979.97</v>
      </c>
      <c r="AN12" s="51">
        <v>552.65</v>
      </c>
      <c r="AO12" s="52">
        <f>SUMIF($C$11:$AN$11,"Ind*",C12:AN12)</f>
        <v>1450.87</v>
      </c>
      <c r="AP12" s="52">
        <f>SUMIF($C$11:$AN$11,"I.Mad",C12:AN12)</f>
        <v>615.17999999999995</v>
      </c>
      <c r="AQ12" s="52">
        <f>SUM(AO12:AP12)</f>
        <v>2066.0499999999997</v>
      </c>
      <c r="AS12" s="26"/>
      <c r="AT12" s="60"/>
    </row>
    <row r="13" spans="2:48" ht="50.25" customHeight="1" x14ac:dyDescent="0.7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>
        <v>14</v>
      </c>
      <c r="AL13" s="53">
        <v>1</v>
      </c>
      <c r="AM13" s="53">
        <v>26</v>
      </c>
      <c r="AN13" s="53">
        <v>13</v>
      </c>
      <c r="AO13" s="52">
        <f>SUMIF($C$11:$AN$11,"Ind*",C13:AN13)</f>
        <v>40</v>
      </c>
      <c r="AP13" s="52">
        <f>SUMIF($C$11:$AN$11,"I.Mad",C13:AN13)</f>
        <v>14</v>
      </c>
      <c r="AQ13" s="52">
        <f>SUM(AO13:AP13)</f>
        <v>54</v>
      </c>
      <c r="AT13" s="19"/>
      <c r="AU13" s="19"/>
      <c r="AV13" s="19"/>
    </row>
    <row r="14" spans="2:48" ht="50.25" customHeight="1" x14ac:dyDescent="0.7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>
        <v>5</v>
      </c>
      <c r="AL14" s="53" t="s">
        <v>68</v>
      </c>
      <c r="AM14" s="53">
        <v>7</v>
      </c>
      <c r="AN14" s="53">
        <v>2</v>
      </c>
      <c r="AO14" s="52">
        <f>SUMIF($C$11:$AN$11,"Ind*",C14:AN14)</f>
        <v>12</v>
      </c>
      <c r="AP14" s="52">
        <f>SUMIF($C$11:$AN$11,"I.Mad",C14:AN14)</f>
        <v>2</v>
      </c>
      <c r="AQ14" s="52">
        <f>SUM(AO14:AP14)</f>
        <v>14</v>
      </c>
      <c r="AT14" s="19"/>
      <c r="AU14" s="19"/>
      <c r="AV14" s="19"/>
    </row>
    <row r="15" spans="2:48" ht="50.25" customHeight="1" x14ac:dyDescent="0.7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>
        <v>48.071695343112516</v>
      </c>
      <c r="AL15" s="53" t="s">
        <v>20</v>
      </c>
      <c r="AM15" s="53">
        <v>3.7600457926566304</v>
      </c>
      <c r="AN15" s="53">
        <v>7.7824268214151697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7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>
        <v>11.5</v>
      </c>
      <c r="AL16" s="58" t="s">
        <v>20</v>
      </c>
      <c r="AM16" s="58">
        <v>13</v>
      </c>
      <c r="AN16" s="58">
        <v>13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5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55"/>
      <c r="T24" s="71"/>
      <c r="U24" s="55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29</v>
      </c>
      <c r="C25" s="55"/>
      <c r="D25" s="71"/>
      <c r="E25" s="55"/>
      <c r="F25" s="113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71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7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58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59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64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>+SUM(S24:S40,S18,S12)</f>
        <v>0</v>
      </c>
      <c r="T41" s="55">
        <f t="shared" si="8"/>
        <v>0</v>
      </c>
      <c r="U41" s="55">
        <f>+SUM(U24:U40,U18,U12)</f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470.9</v>
      </c>
      <c r="AL41" s="55">
        <f t="shared" si="8"/>
        <v>62.53</v>
      </c>
      <c r="AM41" s="55">
        <f t="shared" si="8"/>
        <v>979.97</v>
      </c>
      <c r="AN41" s="55">
        <f t="shared" si="8"/>
        <v>552.65</v>
      </c>
      <c r="AO41" s="55">
        <f>SUM(AO12,AO18,AO24:AO37)</f>
        <v>1450.87</v>
      </c>
      <c r="AP41" s="55">
        <f>SUM(AP12,AP18,AP24:AP37)</f>
        <v>615.17999999999995</v>
      </c>
      <c r="AQ41" s="55">
        <f>SUM(AO41:AP41)</f>
        <v>2066.0499999999997</v>
      </c>
    </row>
    <row r="42" spans="2:43" ht="50.25" customHeight="1" x14ac:dyDescent="0.7">
      <c r="B42" s="80" t="s">
        <v>39</v>
      </c>
      <c r="C42" s="24"/>
      <c r="D42" s="24"/>
      <c r="E42" s="24"/>
      <c r="F42" s="57"/>
      <c r="G42" s="57">
        <v>17</v>
      </c>
      <c r="H42" s="57"/>
      <c r="I42" s="57">
        <v>18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16.899999999999999</v>
      </c>
      <c r="AN42" s="57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67" t="s">
        <v>62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75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3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2018-02-12T20:11:32Z</dcterms:modified>
</cp:coreProperties>
</file>