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0" windowWidth="20730" windowHeight="1108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<sst xmlns="http://schemas.openxmlformats.org/spreadsheetml/2006/main" count="394" uniqueCount="66">
  <si>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</si>
  <si>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</si>
  <si>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</si>
  <si>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</si>
  <si>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</si>
  <si>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</si>
  <si>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</si>
  <si>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</si>
  <si>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</si>
  <si>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</si>
  <si>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</si>
  <si>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</si>
  <si>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</si>
  <si>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</si>
  <si>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</si>
  <si>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</si>
  <si>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</si>
  <si>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</si>
  <si>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</si>
  <si>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</si>
  <si>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</si>
  <si>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</si>
  <si>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</si>
  <si>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</si>
  <si>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</si>
  <si>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</si>
  <si>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</si>
  <si>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</si>
  <si>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</si>
  <si>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</si>
  <si>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</si>
  <si>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</si>
  <si>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</si>
  <si>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</si>
  <si>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</si>
  <si>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</si>
  <si>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</si>
  <si>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</si>
  <si>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</si>
  <si>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</si>
  <si>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</si>
  <si>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</si>
  <si>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</si>
  <si>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</si>
  <si>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</si>
  <si>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</si>
  <si>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</si>
  <si>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</si>
  <si>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</si>
  <si>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</si>
  <si>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</si>
  <si>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</si>
  <si>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</si>
  <si>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</si>
  <si>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</si>
  <si>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</si>
  <si>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</si>
  <si>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</si>
  <si>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</si>
  <si>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</si>
  <si>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</si>
  <si>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</si>
  <si>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</si>
  <si>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</si>
  <si>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09/02/2017</t>
  </si>
  <si>
    <t>Callao, 10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</si>
</sst>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J1" zoomScale="26" zoomScaleNormal="26" workbookViewId="0">
      <selection activeCell="B5" sqref="B5:AQ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5" width="27" style="2" customWidth="1"/>
    <col min="36" max="36" width="23.71093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1"/>
      <c r="AP7" s="121"/>
      <c r="AQ7" s="121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64</v>
      </c>
      <c r="AP8" s="120"/>
      <c r="AQ8" s="120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3"/>
      <c r="E10" s="116" t="s">
        <v>5</v>
      </c>
      <c r="F10" s="113"/>
      <c r="G10" s="114" t="s">
        <v>6</v>
      </c>
      <c r="H10" s="115"/>
      <c r="I10" s="118" t="s">
        <v>45</v>
      </c>
      <c r="J10" s="118"/>
      <c r="K10" s="118" t="s">
        <v>7</v>
      </c>
      <c r="L10" s="118"/>
      <c r="M10" s="116" t="s">
        <v>8</v>
      </c>
      <c r="N10" s="117"/>
      <c r="O10" s="116" t="s">
        <v>9</v>
      </c>
      <c r="P10" s="117"/>
      <c r="Q10" s="114" t="s">
        <v>10</v>
      </c>
      <c r="R10" s="115"/>
      <c r="S10" s="114" t="s">
        <v>11</v>
      </c>
      <c r="T10" s="115"/>
      <c r="U10" s="114" t="s">
        <v>12</v>
      </c>
      <c r="V10" s="115"/>
      <c r="W10" s="114" t="s">
        <v>53</v>
      </c>
      <c r="X10" s="115"/>
      <c r="Y10" s="116" t="s">
        <v>47</v>
      </c>
      <c r="Z10" s="113"/>
      <c r="AA10" s="114" t="s">
        <v>38</v>
      </c>
      <c r="AB10" s="115"/>
      <c r="AC10" s="114" t="s">
        <v>13</v>
      </c>
      <c r="AD10" s="115"/>
      <c r="AE10" s="112" t="s">
        <v>57</v>
      </c>
      <c r="AF10" s="113"/>
      <c r="AG10" s="112" t="s">
        <v>48</v>
      </c>
      <c r="AH10" s="113"/>
      <c r="AI10" s="112" t="s">
        <v>49</v>
      </c>
      <c r="AJ10" s="113"/>
      <c r="AK10" s="112" t="s">
        <v>50</v>
      </c>
      <c r="AL10" s="113"/>
      <c r="AM10" s="112" t="s">
        <v>51</v>
      </c>
      <c r="AN10" s="113"/>
      <c r="AO10" s="122" t="s">
        <v>14</v>
      </c>
      <c r="AP10" s="123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1258.1893999857225</v>
      </c>
      <c r="AH12" s="51">
        <v>0</v>
      </c>
      <c r="AI12" s="51">
        <v>0</v>
      </c>
      <c r="AJ12" s="51">
        <v>0</v>
      </c>
      <c r="AK12" s="51">
        <v>3014.9650000000001</v>
      </c>
      <c r="AL12" s="51">
        <v>0</v>
      </c>
      <c r="AM12" s="51">
        <v>1008.14</v>
      </c>
      <c r="AN12" s="51">
        <v>240.39</v>
      </c>
      <c r="AO12" s="52">
        <f>SUMIF($C$11:$AN$11,"Ind*",C12:AN12)</f>
        <v>5281.2943999857225</v>
      </c>
      <c r="AP12" s="52">
        <f>SUMIF($C$11:$AN$11,"I.Mad",C12:AN12)</f>
        <v>240.39</v>
      </c>
      <c r="AQ12" s="52">
        <f>SUM(AO12:AP12)</f>
        <v>5521.6843999857228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>
        <v>12</v>
      </c>
      <c r="AH13" s="53" t="s">
        <v>20</v>
      </c>
      <c r="AI13" s="53" t="s">
        <v>20</v>
      </c>
      <c r="AJ13" s="53" t="s">
        <v>20</v>
      </c>
      <c r="AK13" s="53">
        <v>22</v>
      </c>
      <c r="AL13" s="53" t="s">
        <v>20</v>
      </c>
      <c r="AM13" s="53">
        <v>14</v>
      </c>
      <c r="AN13" s="53">
        <v>7</v>
      </c>
      <c r="AO13" s="52">
        <f>SUMIF($C$11:$AN$11,"Ind*",C13:AN13)</f>
        <v>48</v>
      </c>
      <c r="AP13" s="52">
        <f>SUMIF($C$11:$AN$11,"I.Mad",C13:AN13)</f>
        <v>7</v>
      </c>
      <c r="AQ13" s="52">
        <f>SUM(AO13:AP13)</f>
        <v>55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>
        <v>6</v>
      </c>
      <c r="AH14" s="53" t="s">
        <v>20</v>
      </c>
      <c r="AI14" s="53" t="s">
        <v>20</v>
      </c>
      <c r="AJ14" s="53" t="s">
        <v>20</v>
      </c>
      <c r="AK14" s="53">
        <v>7</v>
      </c>
      <c r="AL14" s="53" t="s">
        <v>20</v>
      </c>
      <c r="AM14" s="53">
        <v>6</v>
      </c>
      <c r="AN14" s="53">
        <v>2</v>
      </c>
      <c r="AO14" s="52">
        <f>SUMIF($C$11:$AN$11,"Ind*",C14:AN14)</f>
        <v>19</v>
      </c>
      <c r="AP14" s="52">
        <f>SUMIF($C$11:$AN$11,"I.Mad",C14:AN14)</f>
        <v>2</v>
      </c>
      <c r="AQ14" s="52">
        <f>SUM(AO14:AP14)</f>
        <v>21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>
        <v>69.623251115544534</v>
      </c>
      <c r="AH15" s="53" t="s">
        <v>20</v>
      </c>
      <c r="AI15" s="53" t="s">
        <v>20</v>
      </c>
      <c r="AJ15" s="53" t="s">
        <v>20</v>
      </c>
      <c r="AK15" s="53">
        <v>7.0027655063449341</v>
      </c>
      <c r="AL15" s="53" t="s">
        <v>20</v>
      </c>
      <c r="AM15" s="53">
        <v>7.4410165015967733</v>
      </c>
      <c r="AN15" s="53">
        <v>3.9040933915203366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>
        <v>11</v>
      </c>
      <c r="AH16" s="58" t="s">
        <v>20</v>
      </c>
      <c r="AI16" s="58" t="s">
        <v>20</v>
      </c>
      <c r="AJ16" s="58" t="s">
        <v>20</v>
      </c>
      <c r="AK16" s="58">
        <v>13</v>
      </c>
      <c r="AL16" s="58" t="s">
        <v>20</v>
      </c>
      <c r="AM16" s="58">
        <v>13</v>
      </c>
      <c r="AN16" s="58">
        <v>13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>
        <v>3</v>
      </c>
      <c r="AH24" s="55"/>
      <c r="AI24" s="71"/>
      <c r="AJ24" s="55"/>
      <c r="AK24" s="71"/>
      <c r="AL24" s="55"/>
      <c r="AM24" s="71"/>
      <c r="AN24" s="55"/>
      <c r="AO24" s="52">
        <f>SUMIF($C$11:$AN$11,"Ind*",C24:AN24)</f>
        <v>3</v>
      </c>
      <c r="AP24" s="52">
        <f>SUMIF($C$11:$AN$11,"I.Mad",C24:AN24)</f>
        <v>0</v>
      </c>
      <c r="AQ24" s="71">
        <f t="shared" ref="AQ24:AQ37" si="0">SUM(AO24:AP24)</f>
        <v>3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>
        <v>1</v>
      </c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1</v>
      </c>
      <c r="AP25" s="52">
        <f t="shared" ref="AP25:AP37" si="2">SUMIF($C$11:$AN$11,"I.Mad",C25:AN25)</f>
        <v>0</v>
      </c>
      <c r="AQ25" s="71">
        <f>SUM(AO25:AP25)</f>
        <v>1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55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>
        <v>1</v>
      </c>
      <c r="AH30" s="55"/>
      <c r="AI30" s="55"/>
      <c r="AJ30" s="55"/>
      <c r="AK30" s="55"/>
      <c r="AL30" s="55"/>
      <c r="AM30" s="55">
        <v>3</v>
      </c>
      <c r="AN30" s="55"/>
      <c r="AO30" s="52">
        <f t="shared" si="1"/>
        <v>4</v>
      </c>
      <c r="AP30" s="52">
        <f t="shared" si="2"/>
        <v>0</v>
      </c>
      <c r="AQ30" s="55">
        <f t="shared" si="0"/>
        <v>4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71" t="s">
        <v>63</v>
      </c>
      <c r="S31" s="71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1263.1893999857225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3014.9650000000001</v>
      </c>
      <c r="AL38" s="55">
        <f t="shared" si="3"/>
        <v>0</v>
      </c>
      <c r="AM38" s="55">
        <f t="shared" si="3"/>
        <v>1011.14</v>
      </c>
      <c r="AN38" s="55">
        <f t="shared" si="3"/>
        <v>240.39</v>
      </c>
      <c r="AO38" s="55">
        <f>SUM(AO12,AO18,AO24:AO37)</f>
        <v>5289.2943999857225</v>
      </c>
      <c r="AP38" s="55">
        <f>SUM(AP12,AP18,AP24:AP37)</f>
        <v>240.39</v>
      </c>
      <c r="AQ38" s="55">
        <f>SUM(AO38:AP38)</f>
        <v>5529.6843999857228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23.4</v>
      </c>
      <c r="H39" s="57"/>
      <c r="I39" s="57">
        <v>26.7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16.100000000000001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2017-02-10T17:23:13Z</dcterms:modified>
</cp:coreProperties>
</file>