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5B60F5AC-C948-48D9-9F77-E5FC41EFDDFE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<sst xmlns="http://schemas.openxmlformats.org/spreadsheetml/2006/main" count="382" uniqueCount="70">
  <si>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</si>
  <si>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</si>
  <si>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</si>
  <si>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</si>
  <si>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</si>
  <si>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</si>
  <si>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</si>
  <si>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</si>
  <si>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</si>
  <si>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</si>
  <si>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</si>
  <si>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</si>
  <si>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</si>
  <si>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</si>
  <si>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</si>
  <si>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</si>
  <si>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</si>
  <si>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</si>
  <si>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</si>
  <si>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</si>
  <si>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</si>
  <si>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</si>
  <si>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</si>
  <si>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</si>
  <si>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</si>
  <si>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</si>
  <si>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</si>
  <si>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</si>
  <si>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</si>
  <si>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</si>
  <si>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</si>
  <si>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</si>
  <si>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</si>
  <si>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</si>
  <si>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</si>
  <si>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</si>
  <si>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</si>
  <si>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</si>
  <si>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</si>
  <si>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</si>
  <si>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</si>
  <si>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</si>
  <si>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</si>
  <si>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</si>
  <si>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</si>
  <si>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</si>
  <si>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</si>
  <si>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</si>
  <si>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</si>
  <si>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</si>
  <si>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</si>
  <si>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</si>
  <si>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</si>
  <si>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</si>
  <si>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</si>
  <si>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</si>
  <si>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</si>
  <si>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</si>
  <si>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</si>
  <si>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</si>
  <si>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</si>
  <si>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</si>
  <si>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</si>
  <si>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</si>
  <si>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</si>
  <si>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</si>
  <si>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SM</t>
  </si>
  <si>
    <t xml:space="preserve">        Fecha  : 09/01/2023</t>
  </si>
  <si>
    <t>Callao, 10 de enero del 2022</t>
  </si>
  <si>
    <t>11.0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</si>
</sst>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1619.9850000000001</v>
      </c>
      <c r="H12" s="25">
        <v>801.01499999999999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292.60000000000002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1392.32</v>
      </c>
      <c r="X12" s="25">
        <v>376.26</v>
      </c>
      <c r="Y12" s="25">
        <v>4906.4049999999997</v>
      </c>
      <c r="Z12" s="25">
        <v>744.97500000000002</v>
      </c>
      <c r="AA12" s="25">
        <v>3128.9133799061433</v>
      </c>
      <c r="AB12" s="25">
        <v>0</v>
      </c>
      <c r="AC12" s="25">
        <v>5587.65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16927.873379906145</v>
      </c>
      <c r="AP12" s="25">
        <f>SUMIF($C$11:$AN$11,"I.Mad",C12:AN12)</f>
        <v>1922.25</v>
      </c>
      <c r="AQ12" s="25">
        <f>SUM(AO12:AP12)</f>
        <v>18850.123379906145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33</v>
      </c>
      <c r="H13" s="25">
        <v>38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1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>
        <v>13</v>
      </c>
      <c r="X13" s="25">
        <v>5</v>
      </c>
      <c r="Y13" s="25">
        <v>50</v>
      </c>
      <c r="Z13" s="25">
        <v>13</v>
      </c>
      <c r="AA13" s="25">
        <v>12</v>
      </c>
      <c r="AB13" s="25" t="s">
        <v>33</v>
      </c>
      <c r="AC13" s="25">
        <v>37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146</v>
      </c>
      <c r="AP13" s="25">
        <f>SUMIF($C$11:$AN$11,"I.Mad",C13:AN13)</f>
        <v>56</v>
      </c>
      <c r="AQ13" s="25">
        <f>SUM(AO13:AP13)</f>
        <v>202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7</v>
      </c>
      <c r="H14" s="25">
        <v>4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66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>
        <v>5</v>
      </c>
      <c r="X14" s="25">
        <v>2</v>
      </c>
      <c r="Y14" s="25">
        <v>4</v>
      </c>
      <c r="Z14" s="25">
        <v>5</v>
      </c>
      <c r="AA14" s="25">
        <v>3</v>
      </c>
      <c r="AB14" s="25" t="s">
        <v>33</v>
      </c>
      <c r="AC14" s="25">
        <v>10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29</v>
      </c>
      <c r="AP14" s="25">
        <f>SUMIF($C$11:$AN$11,"I.Mad",C14:AN14)</f>
        <v>11</v>
      </c>
      <c r="AQ14" s="25">
        <f>SUM(AO14:AP14)</f>
        <v>40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6.8752081490280403</v>
      </c>
      <c r="H15" s="25">
        <v>10.017362050432792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>
        <v>19.534642949470328</v>
      </c>
      <c r="X15" s="25">
        <v>13.203376047910325</v>
      </c>
      <c r="Y15" s="25">
        <v>25.094174888260245</v>
      </c>
      <c r="Z15" s="25">
        <v>32.006479937611417</v>
      </c>
      <c r="AA15" s="25">
        <v>54.864264819112954</v>
      </c>
      <c r="AB15" s="25" t="s">
        <v>33</v>
      </c>
      <c r="AC15" s="25">
        <v>58.197597483021887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12.5</v>
      </c>
      <c r="H16" s="30">
        <v>13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>
        <v>12</v>
      </c>
      <c r="X16" s="30">
        <v>13</v>
      </c>
      <c r="Y16" s="30">
        <v>12</v>
      </c>
      <c r="Z16" s="30">
        <v>12</v>
      </c>
      <c r="AA16" s="30">
        <v>11.5</v>
      </c>
      <c r="AB16" s="30" t="s">
        <v>33</v>
      </c>
      <c r="AC16" s="30" t="s">
        <v>69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1619.9850000000001</v>
      </c>
      <c r="H41" s="36">
        <f t="shared" si="3"/>
        <v>801.01499999999999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292.60000000000002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1392.32</v>
      </c>
      <c r="X41" s="36">
        <f t="shared" si="3"/>
        <v>376.26</v>
      </c>
      <c r="Y41" s="36">
        <f t="shared" si="3"/>
        <v>4906.4049999999997</v>
      </c>
      <c r="Z41" s="36">
        <f t="shared" si="3"/>
        <v>744.97500000000002</v>
      </c>
      <c r="AA41" s="36">
        <f t="shared" si="3"/>
        <v>3128.9133799061433</v>
      </c>
      <c r="AB41" s="36">
        <f t="shared" si="3"/>
        <v>0</v>
      </c>
      <c r="AC41" s="36">
        <f t="shared" si="3"/>
        <v>5587.65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16927.873379906145</v>
      </c>
      <c r="AP41" s="36">
        <f>SUM(AP12,AP18,AP24:AP37)</f>
        <v>1922.25</v>
      </c>
      <c r="AQ41" s="36">
        <f t="shared" si="2"/>
        <v>18850.123379906145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2023-01-15T02:12:14Z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