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300" windowWidth="20736" windowHeight="8448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<sst xmlns="http://schemas.openxmlformats.org/spreadsheetml/2006/main" count="393" uniqueCount="69">
  <si>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</si>
  <si>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</si>
  <si>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</si>
  <si>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</si>
  <si>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</si>
  <si>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</si>
  <si>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</si>
  <si>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</si>
  <si>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</si>
  <si>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</si>
  <si>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</si>
  <si>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</si>
  <si>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</si>
  <si>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</si>
  <si>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</si>
  <si>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</si>
  <si>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</si>
  <si>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</si>
  <si>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</si>
  <si>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</si>
  <si>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</si>
  <si>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</si>
  <si>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</si>
  <si>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</si>
  <si>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</si>
  <si>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</si>
  <si>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</si>
  <si>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</si>
  <si>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</si>
  <si>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</si>
  <si>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</si>
  <si>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</si>
  <si>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</si>
  <si>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</si>
  <si>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</si>
  <si>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</si>
  <si>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</si>
  <si>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</si>
  <si>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</si>
  <si>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</si>
  <si>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</si>
  <si>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</si>
  <si>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</si>
  <si>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</si>
  <si>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</si>
  <si>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</si>
  <si>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</si>
  <si>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</si>
  <si>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</si>
  <si>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</si>
  <si>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</si>
  <si>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</si>
  <si>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</si>
  <si>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</si>
  <si>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</si>
  <si>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</si>
  <si>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</si>
  <si>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</si>
  <si>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</si>
  <si>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</si>
  <si>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</si>
  <si>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</si>
  <si>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</si>
  <si>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</si>
  <si>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R.M.N°560-2017-PRODUCE,R.M.N°573-2017-PRODUCE,R.M.N°592-2017-PRODUCE,R.M.N°004-2018-PRODUCE</t>
  </si>
  <si>
    <t>S/M</t>
  </si>
  <si>
    <t xml:space="preserve">        Fecha  : 09/01/2018</t>
  </si>
  <si>
    <t>Callao, 10 de enero del 2018</t>
  </si>
  <si>
    <t xml:space="preserve">           Atención: Sra. Lieneke Maria Schol Calle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</si>
</sst>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J16" zoomScale="25" zoomScaleNormal="25" workbookViewId="0">
      <selection activeCell="AM43" sqref="AM43"/>
    </sheetView>
  </sheetViews>
  <sheetFormatPr baseColWidth="10" defaultColWidth="11.44140625" defaultRowHeight="22.8" x14ac:dyDescent="0.4"/>
  <cols>
    <col min="1" max="1" width="1.88671875" style="2" customWidth="1"/>
    <col min="2" max="2" width="35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6.109375" style="2" customWidth="1"/>
    <col min="8" max="8" width="26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30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43</v>
      </c>
    </row>
    <row r="2" spans="2:48" ht="30" x14ac:dyDescent="0.5">
      <c r="B2" s="92" t="s">
        <v>44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17" t="s">
        <v>68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6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16.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66</v>
      </c>
      <c r="AP8" s="118"/>
      <c r="AQ8" s="118"/>
    </row>
    <row r="9" spans="2:48" ht="24.6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7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7">
      <c r="B12" s="80" t="s">
        <v>18</v>
      </c>
      <c r="C12" s="51">
        <v>0</v>
      </c>
      <c r="D12" s="51">
        <v>0</v>
      </c>
      <c r="E12" s="51">
        <v>196</v>
      </c>
      <c r="F12" s="51">
        <v>731</v>
      </c>
      <c r="G12" s="51">
        <v>10254.134999999998</v>
      </c>
      <c r="H12" s="51">
        <v>124.405</v>
      </c>
      <c r="I12" s="51">
        <v>7506.29</v>
      </c>
      <c r="J12" s="51">
        <v>2673.1</v>
      </c>
      <c r="K12" s="51">
        <v>304.33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1341.8530000000001</v>
      </c>
      <c r="R12" s="51">
        <v>30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19602.608</v>
      </c>
      <c r="AP12" s="52">
        <f>SUMIF($C$11:$AN$11,"I.Mad",C12:AN12)</f>
        <v>3558.5050000000001</v>
      </c>
      <c r="AQ12" s="52">
        <f>SUM(AO12:AP12)</f>
        <v>23161.113000000001</v>
      </c>
      <c r="AS12" s="26"/>
      <c r="AT12" s="60"/>
    </row>
    <row r="13" spans="2:48" ht="50.25" customHeight="1" x14ac:dyDescent="0.7">
      <c r="B13" s="81" t="s">
        <v>19</v>
      </c>
      <c r="C13" s="53" t="s">
        <v>20</v>
      </c>
      <c r="D13" s="53" t="s">
        <v>20</v>
      </c>
      <c r="E13" s="53">
        <v>1</v>
      </c>
      <c r="F13" s="53">
        <v>37</v>
      </c>
      <c r="G13" s="53">
        <v>74</v>
      </c>
      <c r="H13" s="53">
        <v>3</v>
      </c>
      <c r="I13" s="53">
        <v>52</v>
      </c>
      <c r="J13" s="53">
        <v>62</v>
      </c>
      <c r="K13" s="53">
        <v>1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>
        <v>24</v>
      </c>
      <c r="R13" s="53">
        <v>1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152</v>
      </c>
      <c r="AP13" s="52">
        <f>SUMIF($C$11:$AN$11,"I.Mad",C13:AN13)</f>
        <v>103</v>
      </c>
      <c r="AQ13" s="52">
        <f>SUM(AO13:AP13)</f>
        <v>255</v>
      </c>
      <c r="AT13" s="19"/>
      <c r="AU13" s="19"/>
      <c r="AV13" s="19"/>
    </row>
    <row r="14" spans="2:48" ht="50.25" customHeight="1" x14ac:dyDescent="0.7">
      <c r="B14" s="81" t="s">
        <v>21</v>
      </c>
      <c r="C14" s="53" t="s">
        <v>20</v>
      </c>
      <c r="D14" s="53" t="s">
        <v>20</v>
      </c>
      <c r="E14" s="53" t="s">
        <v>65</v>
      </c>
      <c r="F14" s="53" t="s">
        <v>65</v>
      </c>
      <c r="G14" s="53">
        <v>18</v>
      </c>
      <c r="H14" s="53">
        <v>2</v>
      </c>
      <c r="I14" s="53">
        <v>13</v>
      </c>
      <c r="J14" s="53">
        <v>5</v>
      </c>
      <c r="K14" s="53" t="s">
        <v>65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>
        <v>9</v>
      </c>
      <c r="R14" s="53" t="s">
        <v>65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40</v>
      </c>
      <c r="AP14" s="52">
        <f>SUMIF($C$11:$AN$11,"I.Mad",C14:AN14)</f>
        <v>7</v>
      </c>
      <c r="AQ14" s="52">
        <f>SUM(AO14:AP14)</f>
        <v>47</v>
      </c>
      <c r="AT14" s="19"/>
      <c r="AU14" s="19"/>
      <c r="AV14" s="19"/>
    </row>
    <row r="15" spans="2:48" ht="50.25" customHeight="1" x14ac:dyDescent="0.7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>
        <v>51.417430238330198</v>
      </c>
      <c r="H15" s="53">
        <v>0</v>
      </c>
      <c r="I15" s="53">
        <v>5.646995122298863</v>
      </c>
      <c r="J15" s="53">
        <v>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>
        <v>3.5362873139894733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7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>
        <v>11.5</v>
      </c>
      <c r="H16" s="58">
        <v>13</v>
      </c>
      <c r="I16" s="58">
        <v>13</v>
      </c>
      <c r="J16" s="58">
        <v>13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>
        <v>13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5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28</v>
      </c>
      <c r="C24" s="52"/>
      <c r="D24" s="52"/>
      <c r="E24" s="52"/>
      <c r="F24" s="52"/>
      <c r="G24" s="52"/>
      <c r="H24" s="52"/>
      <c r="I24" s="52">
        <v>0.86</v>
      </c>
      <c r="J24" s="55"/>
      <c r="K24" s="71"/>
      <c r="L24" s="55"/>
      <c r="M24" s="55"/>
      <c r="N24" s="55"/>
      <c r="O24" s="55"/>
      <c r="P24" s="55"/>
      <c r="Q24" s="55">
        <v>38.147094172044675</v>
      </c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39.007094172044674</v>
      </c>
      <c r="AP24" s="52">
        <f t="shared" ref="AP24:AP30" si="1">SUMIF($C$11:$AN$11,"I.Mad",C24:AN24)</f>
        <v>0</v>
      </c>
      <c r="AQ24" s="55">
        <f t="shared" ref="AQ24:AQ37" si="2">SUM(AO24:AP24)</f>
        <v>39.007094172044674</v>
      </c>
      <c r="AT24" s="19"/>
      <c r="AU24" s="19"/>
      <c r="AV24" s="19"/>
    </row>
    <row r="25" spans="2:48" ht="50.25" customHeight="1" x14ac:dyDescent="0.7">
      <c r="B25" s="83" t="s">
        <v>29</v>
      </c>
      <c r="C25" s="55"/>
      <c r="D25" s="71"/>
      <c r="E25" s="55"/>
      <c r="F25" s="113"/>
      <c r="G25" s="55"/>
      <c r="H25" s="55"/>
      <c r="I25" s="55">
        <v>22.84</v>
      </c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22.84</v>
      </c>
      <c r="AP25" s="52">
        <f t="shared" si="1"/>
        <v>0</v>
      </c>
      <c r="AQ25" s="55">
        <f>SUM(AO25:AP25)</f>
        <v>22.84</v>
      </c>
      <c r="AT25" s="19"/>
      <c r="AU25" s="19"/>
      <c r="AV25" s="19"/>
    </row>
    <row r="26" spans="2:48" ht="50.25" customHeight="1" x14ac:dyDescent="0.7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31</v>
      </c>
      <c r="C30" s="55"/>
      <c r="D30" s="55"/>
      <c r="E30" s="55"/>
      <c r="F30" s="55"/>
      <c r="G30" s="55"/>
      <c r="H30" s="55"/>
      <c r="I30" s="55">
        <v>2.3380000000000001</v>
      </c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2.3380000000000001</v>
      </c>
      <c r="AP30" s="52">
        <f t="shared" si="1"/>
        <v>0</v>
      </c>
      <c r="AQ30" s="55">
        <f t="shared" si="2"/>
        <v>2.3380000000000001</v>
      </c>
      <c r="AT30" s="19"/>
      <c r="AU30" s="19"/>
      <c r="AV30" s="19"/>
    </row>
    <row r="31" spans="2:48" ht="50.25" customHeight="1" x14ac:dyDescent="0.7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58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59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57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60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62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61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196</v>
      </c>
      <c r="F41" s="55">
        <f t="shared" si="8"/>
        <v>731</v>
      </c>
      <c r="G41" s="55">
        <f t="shared" si="8"/>
        <v>10254.134999999998</v>
      </c>
      <c r="H41" s="55">
        <f t="shared" si="8"/>
        <v>124.405</v>
      </c>
      <c r="I41" s="55">
        <f t="shared" si="8"/>
        <v>7532.3279999999995</v>
      </c>
      <c r="J41" s="55">
        <f t="shared" si="8"/>
        <v>2673.1</v>
      </c>
      <c r="K41" s="55">
        <f t="shared" si="8"/>
        <v>304.33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1380.0000941720448</v>
      </c>
      <c r="R41" s="55">
        <f t="shared" si="8"/>
        <v>30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19666.793094172044</v>
      </c>
      <c r="AP41" s="55">
        <f>SUM(AP12,AP18,AP24:AP37)</f>
        <v>3558.5050000000001</v>
      </c>
      <c r="AQ41" s="55">
        <f>SUM(AO41:AP41)</f>
        <v>23225.298094172045</v>
      </c>
    </row>
    <row r="42" spans="2:43" ht="50.25" customHeight="1" x14ac:dyDescent="0.7">
      <c r="B42" s="80" t="s">
        <v>39</v>
      </c>
      <c r="C42" s="24"/>
      <c r="D42" s="24"/>
      <c r="E42" s="24"/>
      <c r="F42" s="57"/>
      <c r="G42" s="57">
        <v>16.100000000000001</v>
      </c>
      <c r="H42" s="57"/>
      <c r="I42" s="57">
        <v>18.399999999999999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16.600000000000001</v>
      </c>
      <c r="AN42" s="57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5"/>
      <c r="C46" s="67" t="s">
        <v>63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75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4" x14ac:dyDescent="0.7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4" x14ac:dyDescent="0.7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4" x14ac:dyDescent="0.7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4" x14ac:dyDescent="0.7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7"/>
      <c r="F55" s="107"/>
      <c r="S55" s="60"/>
      <c r="T55" s="60"/>
      <c r="U55" s="60"/>
      <c r="V55" s="60"/>
      <c r="W55" s="60"/>
      <c r="AD55" s="44"/>
    </row>
    <row r="56" spans="2:43" ht="35.4" x14ac:dyDescent="0.6">
      <c r="E56" s="107"/>
      <c r="F56" s="107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2018-01-10T17:45:32Z</dcterms:modified>
</cp:coreProperties>
</file>