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<sst xmlns="http://schemas.openxmlformats.org/spreadsheetml/2006/main" count="360" uniqueCount="69">
  <si>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</si>
  <si>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</si>
  <si>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</si>
  <si>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</si>
  <si>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</si>
  <si>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</si>
  <si>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</si>
  <si>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</si>
  <si>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</si>
  <si>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</si>
  <si>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</si>
  <si>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</si>
  <si>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</si>
  <si>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</si>
  <si>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</si>
  <si>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</si>
  <si>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</si>
  <si>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</si>
  <si>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</si>
  <si>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</si>
  <si>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</si>
  <si>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</si>
  <si>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</si>
  <si>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</si>
  <si>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</si>
  <si>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</si>
  <si>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</si>
  <si>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</si>
  <si>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</si>
  <si>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</si>
  <si>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</si>
  <si>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</si>
  <si>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</si>
  <si>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</si>
  <si>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</si>
  <si>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</si>
  <si>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</si>
  <si>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</si>
  <si>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</si>
  <si>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</si>
  <si>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</si>
  <si>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</si>
  <si>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</si>
  <si>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</si>
  <si>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</si>
  <si>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</si>
  <si>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</si>
  <si>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</si>
  <si>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</si>
  <si>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</si>
  <si>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</si>
  <si>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</si>
  <si>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</si>
  <si>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</si>
  <si>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</si>
  <si>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</si>
  <si>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</si>
  <si>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</si>
  <si>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</si>
  <si>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</si>
  <si>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</si>
  <si>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</si>
  <si>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</si>
  <si>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</si>
  <si>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</si>
  <si>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PYROSOMA</t>
  </si>
  <si>
    <t>Callao, 10 de diciembre del 2018</t>
  </si>
  <si>
    <t xml:space="preserve">        Fecha  : 08/12/2018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</si>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</sst>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M20" sqref="M20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27" t="s">
        <v>63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2815.3700000000003</v>
      </c>
      <c r="H12" s="51">
        <v>8394.3249999999989</v>
      </c>
      <c r="I12" s="51">
        <v>9978.26</v>
      </c>
      <c r="J12" s="51">
        <v>2561.56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430</v>
      </c>
      <c r="R12" s="51">
        <v>100</v>
      </c>
      <c r="S12" s="51">
        <v>1260</v>
      </c>
      <c r="T12" s="51">
        <v>100</v>
      </c>
      <c r="U12" s="51">
        <v>825</v>
      </c>
      <c r="V12" s="51">
        <v>465</v>
      </c>
      <c r="W12" s="51">
        <v>2080</v>
      </c>
      <c r="X12" s="51">
        <v>0</v>
      </c>
      <c r="Y12" s="51">
        <v>2755.1174999999998</v>
      </c>
      <c r="Z12" s="51">
        <v>239.3963</v>
      </c>
      <c r="AA12" s="51">
        <v>29.817</v>
      </c>
      <c r="AB12" s="51">
        <v>0</v>
      </c>
      <c r="AC12" s="51">
        <v>3275.83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23449.394500000002</v>
      </c>
      <c r="AP12" s="52">
        <f>SUMIF($C$11:$AN$11,"I.Mad",C12:AN12)</f>
        <v>11860.281299999999</v>
      </c>
      <c r="AQ12" s="52">
        <f>SUM(AO12:AP12)</f>
        <v>35309.675799999997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18</v>
      </c>
      <c r="H13" s="53">
        <v>130</v>
      </c>
      <c r="I13" s="53">
        <v>59</v>
      </c>
      <c r="J13" s="53">
        <v>49</v>
      </c>
      <c r="K13" s="53" t="s">
        <v>19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8</v>
      </c>
      <c r="R13" s="53">
        <v>2</v>
      </c>
      <c r="S13" s="53">
        <v>20</v>
      </c>
      <c r="T13" s="53">
        <v>2</v>
      </c>
      <c r="U13" s="53">
        <v>6</v>
      </c>
      <c r="V13" s="53">
        <v>10</v>
      </c>
      <c r="W13" s="53">
        <v>21</v>
      </c>
      <c r="X13" s="53" t="s">
        <v>19</v>
      </c>
      <c r="Y13" s="53">
        <v>30</v>
      </c>
      <c r="Z13" s="53">
        <v>4</v>
      </c>
      <c r="AA13" s="53">
        <v>1</v>
      </c>
      <c r="AB13" s="53" t="s">
        <v>19</v>
      </c>
      <c r="AC13" s="53">
        <v>13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176</v>
      </c>
      <c r="AP13" s="52">
        <f>SUMIF($C$11:$AN$11,"I.Mad",C13:AN13)</f>
        <v>197</v>
      </c>
      <c r="AQ13" s="52">
        <f>SUM(AO13:AP13)</f>
        <v>373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2</v>
      </c>
      <c r="H14" s="53">
        <v>27</v>
      </c>
      <c r="I14" s="53">
        <v>10</v>
      </c>
      <c r="J14" s="53">
        <v>10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5</v>
      </c>
      <c r="R14" s="53" t="s">
        <v>68</v>
      </c>
      <c r="S14" s="53">
        <v>6</v>
      </c>
      <c r="T14" s="53">
        <v>1</v>
      </c>
      <c r="U14" s="53">
        <v>4</v>
      </c>
      <c r="V14" s="53">
        <v>2</v>
      </c>
      <c r="W14" s="53">
        <v>8</v>
      </c>
      <c r="X14" s="53" t="s">
        <v>19</v>
      </c>
      <c r="Y14" s="53">
        <v>8</v>
      </c>
      <c r="Z14" s="53">
        <v>2</v>
      </c>
      <c r="AA14" s="53">
        <v>1</v>
      </c>
      <c r="AB14" s="53" t="s">
        <v>19</v>
      </c>
      <c r="AC14" s="53">
        <v>4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48</v>
      </c>
      <c r="AP14" s="52">
        <f>SUMIF($C$11:$AN$11,"I.Mad",C14:AN14)</f>
        <v>42</v>
      </c>
      <c r="AQ14" s="52">
        <f>SUM(AO14:AP14)</f>
        <v>90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>
        <v>0</v>
      </c>
      <c r="I15" s="53">
        <v>0.18425347441351325</v>
      </c>
      <c r="J15" s="53">
        <v>0.30009535685319799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4.0315483215011145</v>
      </c>
      <c r="R15" s="53" t="s">
        <v>19</v>
      </c>
      <c r="S15" s="53">
        <v>15.852027115250312</v>
      </c>
      <c r="T15" s="53">
        <v>14.583333333333332</v>
      </c>
      <c r="U15" s="53">
        <v>4.1575141104868401</v>
      </c>
      <c r="V15" s="53">
        <v>4.7746441692142954</v>
      </c>
      <c r="W15" s="53">
        <v>6.9164662089560522</v>
      </c>
      <c r="X15" s="53" t="s">
        <v>19</v>
      </c>
      <c r="Y15" s="53">
        <v>1.693122</v>
      </c>
      <c r="Z15" s="53">
        <v>6.3815020000000002</v>
      </c>
      <c r="AA15" s="53">
        <v>5.3191489361702127</v>
      </c>
      <c r="AB15" s="53" t="s">
        <v>19</v>
      </c>
      <c r="AC15" s="53">
        <v>32.573519446043271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</v>
      </c>
      <c r="H16" s="58">
        <v>14.5</v>
      </c>
      <c r="I16" s="58">
        <v>14</v>
      </c>
      <c r="J16" s="58">
        <v>13.5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13</v>
      </c>
      <c r="R16" s="58" t="s">
        <v>19</v>
      </c>
      <c r="S16" s="58">
        <v>12.5</v>
      </c>
      <c r="T16" s="58">
        <v>12.5</v>
      </c>
      <c r="U16" s="58">
        <v>12.5</v>
      </c>
      <c r="V16" s="58">
        <v>12</v>
      </c>
      <c r="W16" s="58">
        <v>13</v>
      </c>
      <c r="X16" s="58" t="s">
        <v>19</v>
      </c>
      <c r="Y16" s="58">
        <v>13</v>
      </c>
      <c r="Z16" s="58">
        <v>13</v>
      </c>
      <c r="AA16" s="58">
        <v>13</v>
      </c>
      <c r="AB16" s="58" t="s">
        <v>19</v>
      </c>
      <c r="AC16" s="58">
        <v>12.5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>
        <v>13.687533</v>
      </c>
      <c r="Z30" s="55">
        <v>1.6187020000000001</v>
      </c>
      <c r="AA30" s="55">
        <v>0.183</v>
      </c>
      <c r="AB30" s="71"/>
      <c r="AC30" s="55">
        <v>4.17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18.040533</v>
      </c>
      <c r="AP30" s="52">
        <f t="shared" si="1"/>
        <v>1.6187020000000001</v>
      </c>
      <c r="AQ30" s="55">
        <f t="shared" si="2"/>
        <v>19.659234999999999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2815.3700000000003</v>
      </c>
      <c r="H41" s="55">
        <f t="shared" si="8"/>
        <v>8394.3249999999989</v>
      </c>
      <c r="I41" s="55">
        <f t="shared" si="8"/>
        <v>9978.26</v>
      </c>
      <c r="J41" s="55">
        <f t="shared" si="8"/>
        <v>2561.56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430</v>
      </c>
      <c r="R41" s="55">
        <f t="shared" si="8"/>
        <v>100</v>
      </c>
      <c r="S41" s="55">
        <f t="shared" si="8"/>
        <v>1260</v>
      </c>
      <c r="T41" s="55">
        <f t="shared" si="8"/>
        <v>100</v>
      </c>
      <c r="U41" s="55">
        <f t="shared" si="8"/>
        <v>825</v>
      </c>
      <c r="V41" s="55">
        <f t="shared" si="8"/>
        <v>465</v>
      </c>
      <c r="W41" s="55">
        <f t="shared" si="8"/>
        <v>2080</v>
      </c>
      <c r="X41" s="55">
        <f t="shared" si="8"/>
        <v>0</v>
      </c>
      <c r="Y41" s="55">
        <f t="shared" si="8"/>
        <v>2768.8050329999996</v>
      </c>
      <c r="Z41" s="55">
        <f t="shared" si="8"/>
        <v>241.01500200000001</v>
      </c>
      <c r="AA41" s="55">
        <f t="shared" si="8"/>
        <v>30</v>
      </c>
      <c r="AB41" s="55">
        <f t="shared" si="8"/>
        <v>0</v>
      </c>
      <c r="AC41" s="55">
        <f t="shared" si="8"/>
        <v>3280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23467.435033000002</v>
      </c>
      <c r="AP41" s="55">
        <f>SUM(AP12,AP18,AP24:AP37)</f>
        <v>11861.900001999998</v>
      </c>
      <c r="AQ41" s="55">
        <f>SUM(AO41:AP41)</f>
        <v>35329.335034999996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20.3</v>
      </c>
      <c r="H42" s="57"/>
      <c r="I42" s="57">
        <v>21.8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16.100000000000001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2018-12-10T17:23:56Z</dcterms:modified>
</cp:coreProperties>
</file>