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<sst xmlns="http://schemas.openxmlformats.org/spreadsheetml/2006/main" count="366" uniqueCount="66">
  <si>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</si>
  <si>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</si>
  <si>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</si>
  <si>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</si>
  <si>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</si>
  <si>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</si>
  <si>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</si>
  <si>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</si>
  <si>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</si>
  <si>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</si>
  <si>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</si>
  <si>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</si>
  <si>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</si>
  <si>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</si>
  <si>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</si>
  <si>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</si>
  <si>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</si>
  <si>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</si>
  <si>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</si>
  <si>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</si>
  <si>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</si>
  <si>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</si>
  <si>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</si>
  <si>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</si>
  <si>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</si>
  <si>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</si>
  <si>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</si>
  <si>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</si>
  <si>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</si>
  <si>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</si>
  <si>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</si>
  <si>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</si>
  <si>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</si>
  <si>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</si>
  <si>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</si>
  <si>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</si>
  <si>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</si>
  <si>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</si>
  <si>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</si>
  <si>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</si>
  <si>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</si>
  <si>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</si>
  <si>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</si>
  <si>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</si>
  <si>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</si>
  <si>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</si>
  <si>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</si>
  <si>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</si>
  <si>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</si>
  <si>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</si>
  <si>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</si>
  <si>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</si>
  <si>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</si>
  <si>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</si>
  <si>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</si>
  <si>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</si>
  <si>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</si>
  <si>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</si>
  <si>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</si>
  <si>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R.M.N°427-2015-PRODUCE,R.M.N°242-2016-PRODUCE,R.M.N°440-2016-PRODUCE, R.M.N° 457-2016</t>
  </si>
  <si>
    <t>AGUJILLA</t>
  </si>
  <si>
    <t>CALAMAR</t>
  </si>
  <si>
    <t>GCQ/jsr/hts/due</t>
  </si>
  <si>
    <t xml:space="preserve">        Fecha  : 08/12/2016</t>
  </si>
  <si>
    <t>Callao, 09 de diciembre del 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</si>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</sst>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U47" sqref="U4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5.710937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59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327</v>
      </c>
      <c r="F12" s="53">
        <v>1570</v>
      </c>
      <c r="G12" s="53">
        <v>8867.44</v>
      </c>
      <c r="H12" s="53">
        <v>3943.645</v>
      </c>
      <c r="I12" s="53">
        <v>4593</v>
      </c>
      <c r="J12" s="53">
        <v>5627</v>
      </c>
      <c r="K12" s="53">
        <v>1543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160</v>
      </c>
      <c r="T12" s="53">
        <v>0</v>
      </c>
      <c r="U12" s="53">
        <v>0</v>
      </c>
      <c r="V12" s="53">
        <v>0</v>
      </c>
      <c r="W12" s="53">
        <v>350</v>
      </c>
      <c r="X12" s="53">
        <v>0</v>
      </c>
      <c r="Y12" s="53">
        <v>1941.4499999999998</v>
      </c>
      <c r="Z12" s="53">
        <v>422.07000000000005</v>
      </c>
      <c r="AA12" s="53">
        <v>0</v>
      </c>
      <c r="AB12" s="53">
        <v>0</v>
      </c>
      <c r="AC12" s="53">
        <v>100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17881.89</v>
      </c>
      <c r="AP12" s="54">
        <f>SUMIF($C$11:$AN$11,"I.Mad",C12:AN12)</f>
        <v>11562.715</v>
      </c>
      <c r="AQ12" s="54">
        <f>SUM(AO12:AP12)</f>
        <v>29444.605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>
        <v>1</v>
      </c>
      <c r="F13" s="55">
        <v>32</v>
      </c>
      <c r="G13" s="55">
        <v>67</v>
      </c>
      <c r="H13" s="55">
        <v>87</v>
      </c>
      <c r="I13" s="55">
        <v>68</v>
      </c>
      <c r="J13" s="55">
        <v>219</v>
      </c>
      <c r="K13" s="55">
        <v>13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>
        <v>3</v>
      </c>
      <c r="T13" s="55" t="s">
        <v>20</v>
      </c>
      <c r="U13" s="55" t="s">
        <v>20</v>
      </c>
      <c r="V13" s="55" t="s">
        <v>20</v>
      </c>
      <c r="W13" s="55">
        <v>3</v>
      </c>
      <c r="X13" s="55" t="s">
        <v>20</v>
      </c>
      <c r="Y13" s="55">
        <v>33</v>
      </c>
      <c r="Z13" s="55">
        <v>14</v>
      </c>
      <c r="AA13" s="55" t="s">
        <v>20</v>
      </c>
      <c r="AB13" s="55" t="s">
        <v>20</v>
      </c>
      <c r="AC13" s="55">
        <v>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191</v>
      </c>
      <c r="AP13" s="54">
        <f>SUMIF($C$11:$AN$11,"I.Mad",C13:AN13)</f>
        <v>352</v>
      </c>
      <c r="AQ13" s="54">
        <f>SUM(AO13:AP13)</f>
        <v>543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65</v>
      </c>
      <c r="F14" s="55">
        <v>9</v>
      </c>
      <c r="G14" s="55">
        <v>21</v>
      </c>
      <c r="H14" s="55">
        <v>10</v>
      </c>
      <c r="I14" s="55">
        <v>7</v>
      </c>
      <c r="J14" s="55">
        <v>8</v>
      </c>
      <c r="K14" s="55">
        <v>10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>
        <v>3</v>
      </c>
      <c r="T14" s="55" t="s">
        <v>20</v>
      </c>
      <c r="U14" s="55" t="s">
        <v>20</v>
      </c>
      <c r="V14" s="55" t="s">
        <v>20</v>
      </c>
      <c r="W14" s="55">
        <v>3</v>
      </c>
      <c r="X14" s="55" t="s">
        <v>20</v>
      </c>
      <c r="Y14" s="55">
        <v>6</v>
      </c>
      <c r="Z14" s="55">
        <v>2</v>
      </c>
      <c r="AA14" s="55" t="s">
        <v>20</v>
      </c>
      <c r="AB14" s="55" t="s">
        <v>20</v>
      </c>
      <c r="AC14" s="55">
        <v>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52</v>
      </c>
      <c r="AP14" s="54">
        <f>SUMIF($C$11:$AN$11,"I.Mad",C14:AN14)</f>
        <v>29</v>
      </c>
      <c r="AQ14" s="54">
        <f>SUM(AO14:AP14)</f>
        <v>81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>
        <v>5.0999999999999996</v>
      </c>
      <c r="G15" s="55">
        <v>0.2</v>
      </c>
      <c r="H15" s="55">
        <v>0</v>
      </c>
      <c r="I15" s="55">
        <v>77</v>
      </c>
      <c r="J15" s="55">
        <v>64.72</v>
      </c>
      <c r="K15" s="55">
        <v>22.65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>
        <v>98.9</v>
      </c>
      <c r="T15" s="55" t="s">
        <v>20</v>
      </c>
      <c r="U15" s="55" t="s">
        <v>20</v>
      </c>
      <c r="V15" s="55" t="s">
        <v>20</v>
      </c>
      <c r="W15" s="55">
        <v>4.92</v>
      </c>
      <c r="X15" s="55" t="s">
        <v>20</v>
      </c>
      <c r="Y15" s="55">
        <v>7.8234679068384105</v>
      </c>
      <c r="Z15" s="55">
        <v>6.2055022393944297</v>
      </c>
      <c r="AA15" s="55" t="s">
        <v>20</v>
      </c>
      <c r="AB15" s="55" t="s">
        <v>20</v>
      </c>
      <c r="AC15" s="55">
        <v>2.1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>
        <v>13</v>
      </c>
      <c r="G16" s="60">
        <v>14</v>
      </c>
      <c r="H16" s="60">
        <v>14</v>
      </c>
      <c r="I16" s="55">
        <v>11</v>
      </c>
      <c r="J16" s="60">
        <v>11.5</v>
      </c>
      <c r="K16" s="60">
        <v>14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>
        <v>11</v>
      </c>
      <c r="T16" s="60" t="s">
        <v>20</v>
      </c>
      <c r="U16" s="60" t="s">
        <v>20</v>
      </c>
      <c r="V16" s="60" t="s">
        <v>20</v>
      </c>
      <c r="W16" s="60">
        <v>13</v>
      </c>
      <c r="X16" s="60" t="s">
        <v>20</v>
      </c>
      <c r="Y16" s="60">
        <v>12.5</v>
      </c>
      <c r="Z16" s="60">
        <v>12.5</v>
      </c>
      <c r="AA16" s="60" t="s">
        <v>20</v>
      </c>
      <c r="AB16" s="60" t="s">
        <v>20</v>
      </c>
      <c r="AC16" s="60">
        <v>13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73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>
        <v>0.53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0.53</v>
      </c>
      <c r="AP30" s="54">
        <f t="shared" si="2"/>
        <v>0</v>
      </c>
      <c r="AQ30" s="57">
        <f t="shared" si="0"/>
        <v>0.53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60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327</v>
      </c>
      <c r="F38" s="57">
        <f t="shared" si="3"/>
        <v>1570</v>
      </c>
      <c r="G38" s="57">
        <f t="shared" si="3"/>
        <v>8867.44</v>
      </c>
      <c r="H38" s="57">
        <f t="shared" si="3"/>
        <v>3943.645</v>
      </c>
      <c r="I38" s="57">
        <f t="shared" si="3"/>
        <v>4593.53</v>
      </c>
      <c r="J38" s="57">
        <f t="shared" si="3"/>
        <v>5627</v>
      </c>
      <c r="K38" s="57">
        <f t="shared" si="3"/>
        <v>1543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 t="shared" si="3"/>
        <v>160</v>
      </c>
      <c r="T38" s="57">
        <f t="shared" si="3"/>
        <v>0</v>
      </c>
      <c r="U38" s="57">
        <f t="shared" si="3"/>
        <v>0</v>
      </c>
      <c r="V38" s="57">
        <f t="shared" si="3"/>
        <v>0</v>
      </c>
      <c r="W38" s="57">
        <f t="shared" si="3"/>
        <v>350</v>
      </c>
      <c r="X38" s="57">
        <f t="shared" si="3"/>
        <v>0</v>
      </c>
      <c r="Y38" s="57">
        <f t="shared" si="3"/>
        <v>1941.4499999999998</v>
      </c>
      <c r="Z38" s="57">
        <f t="shared" si="3"/>
        <v>422.07000000000005</v>
      </c>
      <c r="AA38" s="57">
        <f t="shared" si="3"/>
        <v>0</v>
      </c>
      <c r="AB38" s="57">
        <f t="shared" si="3"/>
        <v>0</v>
      </c>
      <c r="AC38" s="57">
        <f t="shared" si="3"/>
        <v>100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17882.419999999998</v>
      </c>
      <c r="AP38" s="57">
        <f>SUM(AP12,AP18,AP24:AP37)</f>
        <v>11562.715</v>
      </c>
      <c r="AQ38" s="57">
        <f>SUM(AO38:AP38)</f>
        <v>29445.134999999998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16.899999999999999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25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26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27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2016-12-09T17:34:30Z</dcterms:modified>
</cp:coreProperties>
</file>