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<sst xmlns="http://schemas.openxmlformats.org/spreadsheetml/2006/main" count="399" uniqueCount="67">
  <si>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</si>
  <si>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</si>
  <si>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</si>
  <si>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</si>
  <si>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</si>
  <si>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</si>
  <si>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</si>
  <si>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</si>
  <si>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</si>
  <si>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</si>
  <si>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</si>
  <si>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</si>
  <si>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</si>
  <si>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</si>
  <si>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</si>
  <si>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</si>
  <si>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</si>
  <si>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</si>
  <si>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</si>
  <si>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</si>
  <si>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</si>
  <si>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</si>
  <si>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</si>
  <si>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</si>
  <si>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</si>
  <si>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</si>
  <si>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</si>
  <si>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</si>
  <si>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</si>
  <si>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</si>
  <si>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</si>
  <si>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</si>
  <si>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</si>
  <si>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</si>
  <si>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</si>
  <si>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</si>
  <si>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</si>
  <si>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</si>
  <si>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</si>
  <si>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</si>
  <si>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</si>
  <si>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</si>
  <si>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</si>
  <si>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</si>
  <si>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</si>
  <si>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</si>
  <si>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</si>
  <si>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</si>
  <si>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</si>
  <si>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</si>
  <si>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</si>
  <si>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</si>
  <si>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</si>
  <si>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</si>
  <si>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</si>
  <si>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</si>
  <si>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</si>
  <si>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</si>
  <si>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</si>
  <si>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</si>
  <si>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</si>
  <si>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       Fecha  : 08/08/2011</t>
  </si>
  <si>
    <t>Callao, 09 de  Agosto del 2011</t>
  </si>
  <si>
    <t xml:space="preserve"> R.M.N°083-2011-PRODUCE ,</t>
  </si>
  <si>
    <t xml:space="preserve"> R.M.N° 105-2011-PRODUCE,  </t>
  </si>
  <si>
    <t>R.M.Nº 185-2011-PRODUCE</t>
  </si>
  <si>
    <t>BONITO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</si>
</sst>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[$-409]h:mm:ss\ AM/PM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Y1">
      <selection activeCell="AT2" sqref="AT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57421875" style="0" customWidth="1"/>
    <col min="16" max="16" width="6.28125" style="0" customWidth="1"/>
    <col min="17" max="17" width="9.140625" style="0" customWidth="1"/>
    <col min="18" max="18" width="7.421875" style="0" customWidth="1"/>
    <col min="19" max="19" width="6.7109375" style="0" customWidth="1"/>
    <col min="20" max="20" width="7.00390625" style="0" customWidth="1"/>
    <col min="21" max="21" width="8.28125" style="0" customWidth="1"/>
    <col min="22" max="22" width="7.8515625" style="0" customWidth="1"/>
    <col min="23" max="24" width="7.7109375" style="0" customWidth="1"/>
    <col min="25" max="25" width="9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3" width="8.140625" style="0" customWidth="1"/>
    <col min="34" max="34" width="5.7109375" style="0" customWidth="1"/>
    <col min="35" max="35" width="7.28125" style="0" customWidth="1"/>
    <col min="36" max="36" width="5.57421875" style="0" customWidth="1"/>
    <col min="37" max="37" width="8.8515625" style="0" customWidth="1"/>
    <col min="38" max="38" width="6.140625" style="0" customWidth="1"/>
    <col min="39" max="39" width="8.421875" style="0" customWidth="1"/>
    <col min="40" max="40" width="6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2" t="s">
        <v>60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1" t="s">
        <v>57</v>
      </c>
      <c r="AN4" s="82"/>
      <c r="AO4" s="82"/>
      <c r="AP4" s="82"/>
      <c r="AQ4" s="8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0"/>
      <c r="AP5" s="90"/>
      <c r="AQ5" s="9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1" t="s">
        <v>61</v>
      </c>
      <c r="AP6" s="81"/>
      <c r="AQ6" s="91"/>
    </row>
    <row r="7" spans="2:43" ht="18">
      <c r="B7" s="11" t="s">
        <v>3</v>
      </c>
      <c r="C7" s="101" t="s">
        <v>63</v>
      </c>
      <c r="D7" s="102"/>
      <c r="E7" s="102"/>
      <c r="F7" s="102"/>
      <c r="G7" s="103"/>
      <c r="H7" s="101" t="s">
        <v>64</v>
      </c>
      <c r="I7" s="102"/>
      <c r="J7" s="102"/>
      <c r="K7" s="104"/>
      <c r="L7" s="100"/>
      <c r="M7" s="100"/>
      <c r="N7" s="101" t="s">
        <v>65</v>
      </c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3" t="s">
        <v>5</v>
      </c>
      <c r="D8" s="89"/>
      <c r="E8" s="93" t="s">
        <v>6</v>
      </c>
      <c r="F8" s="89"/>
      <c r="G8" s="94" t="s">
        <v>7</v>
      </c>
      <c r="H8" s="95"/>
      <c r="I8" s="83" t="s">
        <v>8</v>
      </c>
      <c r="J8" s="84"/>
      <c r="K8" s="93" t="s">
        <v>9</v>
      </c>
      <c r="L8" s="89"/>
      <c r="M8" s="93" t="s">
        <v>10</v>
      </c>
      <c r="N8" s="84"/>
      <c r="O8" s="83" t="s">
        <v>11</v>
      </c>
      <c r="P8" s="89"/>
      <c r="Q8" s="83" t="s">
        <v>12</v>
      </c>
      <c r="R8" s="89"/>
      <c r="S8" s="83" t="s">
        <v>13</v>
      </c>
      <c r="T8" s="89"/>
      <c r="U8" s="83" t="s">
        <v>14</v>
      </c>
      <c r="V8" s="89"/>
      <c r="W8" s="94" t="s">
        <v>15</v>
      </c>
      <c r="X8" s="99"/>
      <c r="Y8" s="94" t="s">
        <v>16</v>
      </c>
      <c r="Z8" s="99"/>
      <c r="AA8" s="94" t="s">
        <v>17</v>
      </c>
      <c r="AB8" s="99"/>
      <c r="AC8" s="83" t="s">
        <v>18</v>
      </c>
      <c r="AD8" s="98"/>
      <c r="AE8" s="85" t="s">
        <v>19</v>
      </c>
      <c r="AF8" s="88"/>
      <c r="AG8" s="85" t="s">
        <v>20</v>
      </c>
      <c r="AH8" s="88"/>
      <c r="AI8" s="87" t="s">
        <v>56</v>
      </c>
      <c r="AJ8" s="88"/>
      <c r="AK8" s="85" t="s">
        <v>21</v>
      </c>
      <c r="AL8" s="86"/>
      <c r="AM8" s="83" t="s">
        <v>22</v>
      </c>
      <c r="AN8" s="84"/>
      <c r="AO8" s="96" t="s">
        <v>23</v>
      </c>
      <c r="AP8" s="97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8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45">
        <v>0</v>
      </c>
      <c r="M10" s="45">
        <v>0</v>
      </c>
      <c r="N10" s="45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388</v>
      </c>
      <c r="AF10" s="27">
        <v>68</v>
      </c>
      <c r="AG10" s="27">
        <v>0</v>
      </c>
      <c r="AH10" s="27">
        <v>0</v>
      </c>
      <c r="AI10" s="27">
        <v>0</v>
      </c>
      <c r="AJ10" s="27">
        <v>0</v>
      </c>
      <c r="AK10" s="27">
        <v>101</v>
      </c>
      <c r="AL10" s="27">
        <v>0</v>
      </c>
      <c r="AM10" s="27">
        <v>0</v>
      </c>
      <c r="AN10" s="27">
        <v>0</v>
      </c>
      <c r="AO10" s="27">
        <f>SUMIF($C$9:$AN$9,"Ind",C10:AN10)</f>
        <v>489</v>
      </c>
      <c r="AP10" s="27">
        <f>SUMIF($C$9:$AN$9,"I.Mad",C10:AN10)</f>
        <v>68</v>
      </c>
      <c r="AQ10" s="27">
        <f>SUM(AO10:AP10)</f>
        <v>557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 t="s">
        <v>29</v>
      </c>
      <c r="J11" s="29" t="s">
        <v>29</v>
      </c>
      <c r="K11" s="29" t="s">
        <v>29</v>
      </c>
      <c r="L11" s="49" t="s">
        <v>29</v>
      </c>
      <c r="M11" s="49" t="s">
        <v>29</v>
      </c>
      <c r="N11" s="4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 t="s">
        <v>29</v>
      </c>
      <c r="X11" s="29" t="s">
        <v>29</v>
      </c>
      <c r="Y11" s="29" t="s">
        <v>29</v>
      </c>
      <c r="Z11" s="29" t="s">
        <v>29</v>
      </c>
      <c r="AA11" s="29" t="s">
        <v>29</v>
      </c>
      <c r="AB11" s="49" t="s">
        <v>29</v>
      </c>
      <c r="AC11" s="29" t="s">
        <v>29</v>
      </c>
      <c r="AD11" s="49" t="s">
        <v>29</v>
      </c>
      <c r="AE11" s="29">
        <v>14</v>
      </c>
      <c r="AF11" s="29">
        <v>1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>
        <v>2</v>
      </c>
      <c r="AL11" s="29" t="s">
        <v>29</v>
      </c>
      <c r="AM11" s="29" t="s">
        <v>29</v>
      </c>
      <c r="AN11" s="29" t="s">
        <v>29</v>
      </c>
      <c r="AO11" s="27">
        <f>SUMIF($C$9:$AN$9,"Ind",C11:AN11)</f>
        <v>16</v>
      </c>
      <c r="AP11" s="27">
        <f>SUMIF($C$9:$AN$9,"I.Mad",C11:AN11)</f>
        <v>1</v>
      </c>
      <c r="AQ11" s="27">
        <f>SUM(AO11:AP11)</f>
        <v>17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 t="s">
        <v>29</v>
      </c>
      <c r="J12" s="29" t="s">
        <v>29</v>
      </c>
      <c r="K12" s="29" t="s">
        <v>29</v>
      </c>
      <c r="L12" s="49" t="s">
        <v>29</v>
      </c>
      <c r="M12" s="49" t="s">
        <v>29</v>
      </c>
      <c r="N12" s="4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 t="s">
        <v>29</v>
      </c>
      <c r="X12" s="29" t="s">
        <v>29</v>
      </c>
      <c r="Y12" s="29" t="s">
        <v>29</v>
      </c>
      <c r="Z12" s="29" t="s">
        <v>29</v>
      </c>
      <c r="AA12" s="29" t="s">
        <v>29</v>
      </c>
      <c r="AB12" s="49" t="s">
        <v>29</v>
      </c>
      <c r="AC12" s="29" t="s">
        <v>29</v>
      </c>
      <c r="AD12" s="49" t="s">
        <v>29</v>
      </c>
      <c r="AE12" s="29">
        <v>3</v>
      </c>
      <c r="AF12" s="29">
        <v>1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>
        <v>1</v>
      </c>
      <c r="AL12" s="29" t="s">
        <v>29</v>
      </c>
      <c r="AM12" s="29" t="s">
        <v>29</v>
      </c>
      <c r="AN12" s="29" t="s">
        <v>29</v>
      </c>
      <c r="AO12" s="27">
        <f>SUMIF($C$9:$AN$9,"Ind",C12:AN12)</f>
        <v>4</v>
      </c>
      <c r="AP12" s="27">
        <f>SUMIF($C$9:$AN$9,"I.Mad",C12:AN12)</f>
        <v>1</v>
      </c>
      <c r="AQ12" s="27">
        <f>SUM(AO12:AP12)</f>
        <v>5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 t="s">
        <v>29</v>
      </c>
      <c r="J13" s="29" t="s">
        <v>29</v>
      </c>
      <c r="K13" s="29" t="s">
        <v>29</v>
      </c>
      <c r="L13" s="49" t="s">
        <v>29</v>
      </c>
      <c r="M13" s="49" t="s">
        <v>29</v>
      </c>
      <c r="N13" s="4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 t="s">
        <v>29</v>
      </c>
      <c r="X13" s="29" t="s">
        <v>29</v>
      </c>
      <c r="Y13" s="29" t="s">
        <v>29</v>
      </c>
      <c r="Z13" s="29" t="s">
        <v>29</v>
      </c>
      <c r="AA13" s="29" t="s">
        <v>29</v>
      </c>
      <c r="AB13" s="49" t="s">
        <v>29</v>
      </c>
      <c r="AC13" s="29" t="s">
        <v>29</v>
      </c>
      <c r="AD13" s="49" t="s">
        <v>29</v>
      </c>
      <c r="AE13" s="29">
        <v>0</v>
      </c>
      <c r="AF13" s="29">
        <v>0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>
        <v>0</v>
      </c>
      <c r="AL13" s="29" t="s">
        <v>29</v>
      </c>
      <c r="AM13" s="29" t="s">
        <v>29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58" t="s">
        <v>29</v>
      </c>
      <c r="J14" s="58" t="s">
        <v>29</v>
      </c>
      <c r="K14" s="58" t="s">
        <v>29</v>
      </c>
      <c r="L14" s="49" t="s">
        <v>29</v>
      </c>
      <c r="M14" s="49" t="s">
        <v>29</v>
      </c>
      <c r="N14" s="49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 t="s">
        <v>29</v>
      </c>
      <c r="X14" s="58" t="s">
        <v>29</v>
      </c>
      <c r="Y14" s="58" t="s">
        <v>29</v>
      </c>
      <c r="Z14" s="58" t="s">
        <v>29</v>
      </c>
      <c r="AA14" s="58" t="s">
        <v>29</v>
      </c>
      <c r="AB14" s="49" t="s">
        <v>29</v>
      </c>
      <c r="AC14" s="58" t="s">
        <v>29</v>
      </c>
      <c r="AD14" s="49" t="s">
        <v>29</v>
      </c>
      <c r="AE14" s="58">
        <v>14</v>
      </c>
      <c r="AF14" s="58">
        <v>13.5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>
        <v>13.5</v>
      </c>
      <c r="AL14" s="58" t="s">
        <v>29</v>
      </c>
      <c r="AM14" s="58" t="s">
        <v>29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58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>
        <v>793</v>
      </c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>
        <v>1130</v>
      </c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1923</v>
      </c>
      <c r="AP22" s="27">
        <f aca="true" t="shared" si="1" ref="AP22:AP35">SUMIF($C$9:$AN$9,"I.Mad",C22:AN22)</f>
        <v>0</v>
      </c>
      <c r="AQ22" s="27">
        <f aca="true" t="shared" si="2" ref="AQ22:AQ35">SUM(AO22:AP22)</f>
        <v>1923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>
        <v>125</v>
      </c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>
        <v>570</v>
      </c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695</v>
      </c>
      <c r="AP23" s="27">
        <f t="shared" si="1"/>
        <v>0</v>
      </c>
      <c r="AQ23" s="27">
        <f t="shared" si="2"/>
        <v>695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66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>
        <v>30</v>
      </c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30</v>
      </c>
      <c r="AP25" s="27">
        <f t="shared" si="1"/>
        <v>0</v>
      </c>
      <c r="AQ25" s="27">
        <f t="shared" si="2"/>
        <v>30</v>
      </c>
      <c r="AT25" s="79"/>
      <c r="AU25" s="79"/>
      <c r="AV25" s="79"/>
      <c r="AW25" s="79"/>
      <c r="AX25" s="79"/>
      <c r="AY25" s="79"/>
    </row>
    <row r="26" spans="2:51" ht="20.25">
      <c r="B26" s="56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42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8" t="s">
        <v>44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918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0</v>
      </c>
      <c r="X36" s="27">
        <f t="shared" si="3"/>
        <v>0</v>
      </c>
      <c r="Y36" s="27">
        <f t="shared" si="3"/>
        <v>1730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388</v>
      </c>
      <c r="AF36" s="27">
        <f t="shared" si="3"/>
        <v>68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101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3137</v>
      </c>
      <c r="AP36" s="27">
        <f>SUM(AP10,AP16,AP22:AP35)</f>
        <v>68</v>
      </c>
      <c r="AQ36" s="27">
        <f>SUM(AO36:AP36)</f>
        <v>3205</v>
      </c>
    </row>
    <row r="37" spans="2:43" ht="22.5" customHeight="1">
      <c r="B37" s="26" t="s">
        <v>51</v>
      </c>
      <c r="C37" s="61">
        <v>16.9</v>
      </c>
      <c r="D37" s="61"/>
      <c r="E37" s="61"/>
      <c r="F37" s="61"/>
      <c r="G37" s="61">
        <v>16.7</v>
      </c>
      <c r="H37" s="61"/>
      <c r="I37" s="61">
        <v>17.6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15.6</v>
      </c>
      <c r="V37" s="61"/>
      <c r="W37" s="61"/>
      <c r="X37" s="61"/>
      <c r="Y37" s="61">
        <v>15.7</v>
      </c>
      <c r="Z37" s="61"/>
      <c r="AA37" s="61"/>
      <c r="AB37" s="61"/>
      <c r="AC37" s="61">
        <v>17.7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2">
        <v>15.8</v>
      </c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55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AC8:AD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2011-06-21T08:02:32Z</dcterms:modified>
  <cp:category/>
  <cp:version/>
  <cp:contentType/>
  <cp:contentStatus/>
</cp:coreProperties>
</file>