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<sst xmlns="http://schemas.openxmlformats.org/spreadsheetml/2006/main" count="355" uniqueCount="70">
  <si>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</si>
  <si>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</si>
  <si>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</si>
  <si>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</si>
  <si>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</si>
  <si>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</si>
  <si>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</si>
  <si>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</si>
  <si>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</si>
  <si>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</si>
  <si>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</si>
  <si>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</si>
  <si>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</si>
  <si>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</si>
  <si>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</si>
  <si>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</si>
  <si>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</si>
  <si>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</si>
  <si>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</si>
  <si>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</si>
  <si>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</si>
  <si>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</si>
  <si>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</si>
  <si>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</si>
  <si>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</si>
  <si>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</si>
  <si>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</si>
  <si>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</si>
  <si>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</si>
  <si>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</si>
  <si>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</si>
  <si>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</si>
  <si>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</si>
  <si>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</si>
  <si>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</si>
  <si>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</si>
  <si>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</si>
  <si>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</si>
  <si>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</si>
  <si>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</si>
  <si>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</si>
  <si>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</si>
  <si>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</si>
  <si>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</si>
  <si>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</si>
  <si>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</si>
  <si>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</si>
  <si>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</si>
  <si>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</si>
  <si>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</si>
  <si>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</si>
  <si>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</si>
  <si>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</si>
  <si>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</si>
  <si>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</si>
  <si>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</si>
  <si>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</si>
  <si>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</si>
  <si>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</si>
  <si>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</si>
  <si>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</si>
  <si>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</si>
  <si>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</si>
  <si>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</si>
  <si>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</si>
  <si>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</si>
  <si>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</si>
  <si>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08/06/2018</t>
  </si>
  <si>
    <t>Callao, 11 de junio del 2018</t>
  </si>
  <si>
    <t>14.0-14.5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</si>
</sst>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5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6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8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7" fontId="20" fillId="0" borderId="0" xfId="0" applyNumberFormat="1" applyFont="1" applyBorder="1"/>
    <xf numFmtId="167" fontId="21" fillId="3" borderId="5" xfId="0" applyNumberFormat="1" applyFont="1" applyFill="1" applyBorder="1" applyAlignment="1">
      <alignment horizontal="center" wrapText="1"/>
    </xf>
    <xf numFmtId="167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7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7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7" fontId="31" fillId="0" borderId="1" xfId="0" applyNumberFormat="1" applyFont="1" applyFill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7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7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7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7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8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7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7" fillId="0" borderId="2" xfId="0" quotePrefix="1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4" zoomScale="25" zoomScaleNormal="25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1109</v>
      </c>
      <c r="F12" s="50">
        <v>1115.9999999999998</v>
      </c>
      <c r="G12" s="50">
        <v>600.13</v>
      </c>
      <c r="H12" s="50">
        <v>0</v>
      </c>
      <c r="I12" s="50">
        <v>16320.29</v>
      </c>
      <c r="J12" s="50">
        <v>2749.38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760</v>
      </c>
      <c r="T12" s="50">
        <v>0</v>
      </c>
      <c r="U12" s="50">
        <v>400</v>
      </c>
      <c r="V12" s="50">
        <v>525</v>
      </c>
      <c r="W12" s="50">
        <v>2140</v>
      </c>
      <c r="X12" s="50">
        <v>0</v>
      </c>
      <c r="Y12" s="50">
        <v>2227.4639999999999</v>
      </c>
      <c r="Z12" s="50">
        <v>143.5</v>
      </c>
      <c r="AA12" s="50">
        <v>5490</v>
      </c>
      <c r="AB12" s="50">
        <v>0</v>
      </c>
      <c r="AC12" s="50">
        <v>7960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1722.9900000000002</v>
      </c>
      <c r="AL12" s="50">
        <v>0</v>
      </c>
      <c r="AM12" s="50">
        <v>1046.53</v>
      </c>
      <c r="AN12" s="50">
        <v>385.67</v>
      </c>
      <c r="AO12" s="51">
        <f>SUMIF($C$11:$AN$11,"Ind*",C12:AN12)</f>
        <v>39776.404000000002</v>
      </c>
      <c r="AP12" s="51">
        <f>SUMIF($C$11:$AN$11,"I.Mad",C12:AN12)</f>
        <v>4919.55</v>
      </c>
      <c r="AQ12" s="51">
        <f>SUM(AO12:AP12)</f>
        <v>44695.954000000005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27</v>
      </c>
      <c r="G13" s="52">
        <v>1</v>
      </c>
      <c r="H13" s="52" t="s">
        <v>20</v>
      </c>
      <c r="I13" s="52">
        <v>68</v>
      </c>
      <c r="J13" s="52">
        <v>40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>
        <v>2</v>
      </c>
      <c r="T13" s="52" t="s">
        <v>20</v>
      </c>
      <c r="U13" s="52">
        <v>2</v>
      </c>
      <c r="V13" s="52">
        <v>7</v>
      </c>
      <c r="W13" s="52">
        <v>4</v>
      </c>
      <c r="X13" s="52" t="s">
        <v>20</v>
      </c>
      <c r="Y13" s="52">
        <v>10</v>
      </c>
      <c r="Z13" s="52">
        <v>2</v>
      </c>
      <c r="AA13" s="52">
        <v>17</v>
      </c>
      <c r="AB13" s="52" t="s">
        <v>20</v>
      </c>
      <c r="AC13" s="52">
        <v>24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23</v>
      </c>
      <c r="AL13" s="52" t="s">
        <v>20</v>
      </c>
      <c r="AM13" s="52">
        <v>12</v>
      </c>
      <c r="AN13" s="52">
        <v>7</v>
      </c>
      <c r="AO13" s="51">
        <f>SUMIF($C$11:$AN$11,"Ind*",C13:AN13)</f>
        <v>166</v>
      </c>
      <c r="AP13" s="51">
        <f>SUMIF($C$11:$AN$11,"I.Mad",C13:AN13)</f>
        <v>83</v>
      </c>
      <c r="AQ13" s="51">
        <f>SUM(AO13:AP13)</f>
        <v>249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1</v>
      </c>
      <c r="F14" s="52">
        <v>4</v>
      </c>
      <c r="G14" s="52">
        <v>1</v>
      </c>
      <c r="H14" s="52" t="s">
        <v>20</v>
      </c>
      <c r="I14" s="52">
        <v>15</v>
      </c>
      <c r="J14" s="52">
        <v>12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>
        <v>2</v>
      </c>
      <c r="T14" s="52" t="s">
        <v>20</v>
      </c>
      <c r="U14" s="52">
        <v>1</v>
      </c>
      <c r="V14" s="52">
        <v>4</v>
      </c>
      <c r="W14" s="52">
        <v>3</v>
      </c>
      <c r="X14" s="52" t="s">
        <v>20</v>
      </c>
      <c r="Y14" s="52">
        <v>2</v>
      </c>
      <c r="Z14" s="52">
        <v>2</v>
      </c>
      <c r="AA14" s="52">
        <v>6</v>
      </c>
      <c r="AB14" s="52" t="s">
        <v>20</v>
      </c>
      <c r="AC14" s="52">
        <v>9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7</v>
      </c>
      <c r="AL14" s="52" t="s">
        <v>20</v>
      </c>
      <c r="AM14" s="52">
        <v>4</v>
      </c>
      <c r="AN14" s="52">
        <v>1</v>
      </c>
      <c r="AO14" s="51">
        <f>SUMIF($C$11:$AN$11,"Ind*",C14:AN14)</f>
        <v>51</v>
      </c>
      <c r="AP14" s="51">
        <f>SUMIF($C$11:$AN$11,"I.Mad",C14:AN14)</f>
        <v>23</v>
      </c>
      <c r="AQ14" s="51">
        <f>SUM(AO14:AP14)</f>
        <v>74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2.6666666666666665</v>
      </c>
      <c r="F15" s="52">
        <v>2.3362421851327442</v>
      </c>
      <c r="G15" s="52">
        <v>0.64935064935064934</v>
      </c>
      <c r="H15" s="52" t="s">
        <v>20</v>
      </c>
      <c r="I15" s="52">
        <v>3.8271532761945908</v>
      </c>
      <c r="J15" s="52">
        <v>3.1316626372900811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>
        <v>4.4757206624096284</v>
      </c>
      <c r="T15" s="52" t="s">
        <v>20</v>
      </c>
      <c r="U15" s="52">
        <v>2.0775623268698058</v>
      </c>
      <c r="V15" s="52">
        <v>95.698727081229393</v>
      </c>
      <c r="W15" s="52">
        <v>8.2170297824899148</v>
      </c>
      <c r="X15" s="52" t="s">
        <v>20</v>
      </c>
      <c r="Y15" s="52">
        <v>23.146570000000001</v>
      </c>
      <c r="Z15" s="52">
        <v>21.19896</v>
      </c>
      <c r="AA15" s="52">
        <v>3.4654038508351657</v>
      </c>
      <c r="AB15" s="52" t="s">
        <v>20</v>
      </c>
      <c r="AC15" s="52">
        <v>3.9099039815561438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17.512083362910726</v>
      </c>
      <c r="AL15" s="52" t="s">
        <v>20</v>
      </c>
      <c r="AM15" s="52">
        <v>45.2</v>
      </c>
      <c r="AN15" s="52">
        <v>43.1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13.5</v>
      </c>
      <c r="F16" s="57">
        <v>14</v>
      </c>
      <c r="G16" s="57">
        <v>13.5</v>
      </c>
      <c r="H16" s="57" t="s">
        <v>20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>
        <v>14</v>
      </c>
      <c r="T16" s="57" t="s">
        <v>20</v>
      </c>
      <c r="U16" s="57">
        <v>14</v>
      </c>
      <c r="V16" s="57">
        <v>9.5</v>
      </c>
      <c r="W16" s="57">
        <v>14</v>
      </c>
      <c r="X16" s="57" t="s">
        <v>20</v>
      </c>
      <c r="Y16" s="57">
        <v>13.5</v>
      </c>
      <c r="Z16" s="57">
        <v>14</v>
      </c>
      <c r="AA16" s="57" t="s">
        <v>69</v>
      </c>
      <c r="AB16" s="57" t="s">
        <v>20</v>
      </c>
      <c r="AC16" s="57">
        <v>14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</v>
      </c>
      <c r="AN16" s="57">
        <v>12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>
        <v>0.41082610000000003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0.41082610000000003</v>
      </c>
      <c r="AQ30" s="54">
        <f t="shared" si="2"/>
        <v>0.41082610000000003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1109</v>
      </c>
      <c r="F41" s="54">
        <f t="shared" si="8"/>
        <v>1115.9999999999998</v>
      </c>
      <c r="G41" s="54">
        <f t="shared" si="8"/>
        <v>600.13</v>
      </c>
      <c r="H41" s="54">
        <f t="shared" si="8"/>
        <v>0</v>
      </c>
      <c r="I41" s="54">
        <f t="shared" si="8"/>
        <v>16320.29</v>
      </c>
      <c r="J41" s="54">
        <f t="shared" si="8"/>
        <v>2749.38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760</v>
      </c>
      <c r="T41" s="54">
        <f t="shared" si="8"/>
        <v>0</v>
      </c>
      <c r="U41" s="54">
        <f>+SUM(U24:U40,U18,U12)</f>
        <v>400</v>
      </c>
      <c r="V41" s="54">
        <f t="shared" si="8"/>
        <v>525</v>
      </c>
      <c r="W41" s="54">
        <f t="shared" si="8"/>
        <v>2140</v>
      </c>
      <c r="X41" s="54">
        <f t="shared" si="8"/>
        <v>0</v>
      </c>
      <c r="Y41" s="54">
        <f t="shared" si="8"/>
        <v>2227.4639999999999</v>
      </c>
      <c r="Z41" s="54">
        <f t="shared" si="8"/>
        <v>143.91082610000001</v>
      </c>
      <c r="AA41" s="54">
        <f t="shared" si="8"/>
        <v>5490</v>
      </c>
      <c r="AB41" s="54">
        <f t="shared" si="8"/>
        <v>0</v>
      </c>
      <c r="AC41" s="54">
        <f t="shared" si="8"/>
        <v>7960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1722.9900000000002</v>
      </c>
      <c r="AL41" s="54">
        <f t="shared" si="8"/>
        <v>0</v>
      </c>
      <c r="AM41" s="54">
        <f t="shared" si="8"/>
        <v>1046.53</v>
      </c>
      <c r="AN41" s="54">
        <f t="shared" si="8"/>
        <v>385.67</v>
      </c>
      <c r="AO41" s="54">
        <f>SUM(AO12,AO18,AO24:AO37)</f>
        <v>39776.404000000002</v>
      </c>
      <c r="AP41" s="54">
        <f>SUM(AP12,AP18,AP24:AP37)</f>
        <v>4919.9608261000003</v>
      </c>
      <c r="AQ41" s="54">
        <f>SUM(AO41:AP41)</f>
        <v>44696.364826100005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2018-06-11T16:47:21Z</dcterms:modified>
</cp:coreProperties>
</file>