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<sst xmlns="http://schemas.openxmlformats.org/spreadsheetml/2006/main" count="402" uniqueCount="68">
  <si>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</si>
  <si>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</si>
  <si>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</si>
  <si>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</si>
  <si>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</si>
  <si>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</si>
  <si>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</si>
  <si>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</si>
  <si>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</si>
  <si>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</si>
  <si>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</si>
  <si>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</si>
  <si>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</si>
  <si>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</si>
  <si>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</si>
  <si>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</si>
  <si>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</si>
  <si>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</si>
  <si>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</si>
  <si>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</si>
  <si>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</si>
  <si>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</si>
  <si>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</si>
  <si>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</si>
  <si>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</si>
  <si>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</si>
  <si>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</si>
  <si>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</si>
  <si>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</si>
  <si>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</si>
  <si>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</si>
  <si>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</si>
  <si>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</si>
  <si>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</si>
  <si>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</si>
  <si>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</si>
  <si>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</si>
  <si>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</si>
  <si>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</si>
  <si>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</si>
  <si>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</si>
  <si>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</si>
  <si>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</si>
  <si>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</si>
  <si>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</si>
  <si>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</si>
  <si>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</si>
  <si>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</si>
  <si>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</si>
  <si>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</si>
  <si>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</si>
  <si>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</si>
  <si>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</si>
  <si>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</si>
  <si>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</si>
  <si>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</si>
  <si>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</si>
  <si>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</si>
  <si>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</si>
  <si>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</si>
  <si>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</si>
  <si>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</si>
  <si>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</si>
  <si>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</si>
  <si>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</si>
  <si>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</si>
  <si>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08/05/2023</t>
  </si>
  <si>
    <t>Callao, 09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</si>
</sst>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L26" sqref="AL2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142.42500000000001</v>
      </c>
      <c r="AL12" s="24">
        <v>0</v>
      </c>
      <c r="AM12" s="24">
        <v>677.50499999999988</v>
      </c>
      <c r="AN12" s="24">
        <v>51.604999999999997</v>
      </c>
      <c r="AO12" s="24">
        <f>SUMIF($C$11:$AN$11,"Ind",C12:AN12)</f>
        <v>819.92999999999984</v>
      </c>
      <c r="AP12" s="24">
        <f>SUMIF($C$11:$AN$11,"I.Mad",C12:AN12)</f>
        <v>51.604999999999997</v>
      </c>
      <c r="AQ12" s="24">
        <f>SUM(AO12:AP12)</f>
        <v>871.53499999999985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6</v>
      </c>
      <c r="AL13" s="24" t="s">
        <v>33</v>
      </c>
      <c r="AM13" s="24">
        <v>23</v>
      </c>
      <c r="AN13" s="24">
        <v>2</v>
      </c>
      <c r="AO13" s="24">
        <f>SUMIF($C$11:$AN$11,"Ind*",C13:AN13)</f>
        <v>29</v>
      </c>
      <c r="AP13" s="24">
        <f>SUMIF($C$11:$AN$11,"I.Mad",C13:AN13)</f>
        <v>2</v>
      </c>
      <c r="AQ13" s="24">
        <f>SUM(AO13:AP13)</f>
        <v>31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3</v>
      </c>
      <c r="AL14" s="24" t="s">
        <v>33</v>
      </c>
      <c r="AM14" s="24">
        <v>7</v>
      </c>
      <c r="AN14" s="24">
        <v>1</v>
      </c>
      <c r="AO14" s="24">
        <f>SUMIF($C$11:$AN$11,"Ind*",C14:AN14)</f>
        <v>10</v>
      </c>
      <c r="AP14" s="24">
        <f>SUMIF($C$11:$AN$11,"I.Mad",C14:AN14)</f>
        <v>1</v>
      </c>
      <c r="AQ14" s="24">
        <f>SUM(AO14:AP14)</f>
        <v>11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88.821487194013443</v>
      </c>
      <c r="AL15" s="24" t="s">
        <v>33</v>
      </c>
      <c r="AM15" s="24">
        <v>84.961192185730198</v>
      </c>
      <c r="AN15" s="24">
        <v>81.005586592178787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11</v>
      </c>
      <c r="AL16" s="27" t="s">
        <v>33</v>
      </c>
      <c r="AM16" s="27">
        <v>11</v>
      </c>
      <c r="AN16" s="27">
        <v>11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142.42500000000001</v>
      </c>
      <c r="AL41" s="33">
        <f t="shared" si="3"/>
        <v>0</v>
      </c>
      <c r="AM41" s="33">
        <f t="shared" si="3"/>
        <v>677.50499999999988</v>
      </c>
      <c r="AN41" s="33">
        <f>+SUM(AN24:AN40,AN18,AN12)</f>
        <v>51.604999999999997</v>
      </c>
      <c r="AO41" s="33">
        <f>SUM(AO12,AO18,AO24:AO37)</f>
        <v>819.92999999999984</v>
      </c>
      <c r="AP41" s="33">
        <f>SUM(AP12,AP18,AP24:AP37)</f>
        <v>51.604999999999997</v>
      </c>
      <c r="AQ41" s="33">
        <f t="shared" si="2"/>
        <v>871.53499999999985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21.8</v>
      </c>
      <c r="H42" s="27"/>
      <c r="I42" s="27">
        <v>22.6</v>
      </c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2023-05-09T21:32:38Z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