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180" windowWidth="20310" windowHeight="630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<sst xmlns="http://schemas.openxmlformats.org/spreadsheetml/2006/main" count="354" uniqueCount="71">
  <si>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</si>
  <si>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</si>
  <si>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</si>
  <si>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</si>
  <si>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</si>
  <si>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</si>
  <si>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</si>
  <si>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</si>
  <si>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</si>
  <si>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</si>
  <si>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</si>
  <si>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</si>
  <si>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</si>
  <si>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</si>
  <si>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</si>
  <si>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</si>
  <si>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</si>
  <si>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</si>
  <si>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</si>
  <si>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</si>
  <si>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</si>
  <si>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</si>
  <si>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</si>
  <si>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</si>
  <si>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</si>
  <si>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</si>
  <si>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</si>
  <si>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</si>
  <si>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</si>
  <si>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</si>
  <si>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</si>
  <si>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</si>
  <si>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</si>
  <si>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</si>
  <si>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</si>
  <si>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</si>
  <si>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</si>
  <si>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</si>
  <si>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</si>
  <si>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</si>
  <si>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</si>
  <si>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</si>
  <si>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</si>
  <si>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</si>
  <si>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</si>
  <si>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</si>
  <si>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</si>
  <si>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</si>
  <si>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</si>
  <si>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</si>
  <si>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</si>
  <si>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</si>
  <si>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</si>
  <si>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</si>
  <si>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</si>
  <si>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</si>
  <si>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</si>
  <si>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</si>
  <si>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</si>
  <si>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</si>
  <si>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</si>
  <si>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</si>
  <si>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</si>
  <si>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</si>
  <si>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</si>
  <si>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</si>
  <si>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</si>
  <si>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08/05/2018</t>
  </si>
  <si>
    <t>Callao, 09 de mayo del 2018</t>
  </si>
  <si>
    <t>10.5 - 12.0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</si>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</sst>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69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8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7" fontId="18" fillId="0" borderId="0" xfId="0" applyNumberFormat="1" applyFont="1" applyBorder="1"/>
    <xf numFmtId="167" fontId="19" fillId="3" borderId="5" xfId="0" applyNumberFormat="1" applyFont="1" applyFill="1" applyBorder="1" applyAlignment="1">
      <alignment horizontal="center" wrapText="1"/>
    </xf>
    <xf numFmtId="167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7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7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7" fontId="29" fillId="0" borderId="1" xfId="0" applyNumberFormat="1" applyFont="1" applyFill="1" applyBorder="1" applyAlignment="1">
      <alignment horizontal="center"/>
    </xf>
    <xf numFmtId="167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7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7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7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7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8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7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1" zoomScale="25" zoomScaleNormal="25" workbookViewId="0">
      <selection activeCell="O28" sqref="O28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5.8554687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1918</v>
      </c>
      <c r="G12" s="50">
        <v>2650.9250000000002</v>
      </c>
      <c r="H12" s="50">
        <v>278.94499999999999</v>
      </c>
      <c r="I12" s="50">
        <v>7053.54</v>
      </c>
      <c r="J12" s="50">
        <v>9163.7999999999993</v>
      </c>
      <c r="K12" s="50">
        <v>286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7260</v>
      </c>
      <c r="R12" s="50">
        <v>200</v>
      </c>
      <c r="S12" s="50">
        <v>3440</v>
      </c>
      <c r="T12" s="50">
        <v>635</v>
      </c>
      <c r="U12" s="50">
        <v>1965</v>
      </c>
      <c r="V12" s="50">
        <v>650</v>
      </c>
      <c r="W12" s="50">
        <v>8105</v>
      </c>
      <c r="X12" s="50">
        <v>0</v>
      </c>
      <c r="Y12" s="50">
        <v>6146.9552999999996</v>
      </c>
      <c r="Z12" s="50">
        <v>59.2607</v>
      </c>
      <c r="AA12" s="50">
        <v>448.52352941176468</v>
      </c>
      <c r="AB12" s="50">
        <v>0</v>
      </c>
      <c r="AC12" s="50">
        <v>235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37590.943829411764</v>
      </c>
      <c r="AP12" s="51">
        <f>SUMIF($C$11:$AN$11,"I.Mad",C12:AN12)</f>
        <v>12905.0057</v>
      </c>
      <c r="AQ12" s="51">
        <f>SUM(AO12:AP12)</f>
        <v>50495.949529411766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36</v>
      </c>
      <c r="G13" s="52">
        <v>33</v>
      </c>
      <c r="H13" s="52">
        <v>10</v>
      </c>
      <c r="I13" s="52">
        <v>35</v>
      </c>
      <c r="J13" s="52">
        <v>181</v>
      </c>
      <c r="K13" s="52">
        <v>1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21</v>
      </c>
      <c r="R13" s="52">
        <v>2</v>
      </c>
      <c r="S13" s="52">
        <v>13</v>
      </c>
      <c r="T13" s="52">
        <v>8</v>
      </c>
      <c r="U13" s="52">
        <v>12</v>
      </c>
      <c r="V13" s="52">
        <v>10</v>
      </c>
      <c r="W13" s="52">
        <v>28</v>
      </c>
      <c r="X13" s="52" t="s">
        <v>20</v>
      </c>
      <c r="Y13" s="52">
        <v>28</v>
      </c>
      <c r="Z13" s="52">
        <v>2</v>
      </c>
      <c r="AA13" s="52">
        <v>4</v>
      </c>
      <c r="AB13" s="52" t="s">
        <v>20</v>
      </c>
      <c r="AC13" s="52">
        <v>4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179</v>
      </c>
      <c r="AP13" s="51">
        <f>SUMIF($C$11:$AN$11,"I.Mad",C13:AN13)</f>
        <v>249</v>
      </c>
      <c r="AQ13" s="51">
        <f>SUM(AO13:AP13)</f>
        <v>428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5</v>
      </c>
      <c r="G14" s="52">
        <v>9</v>
      </c>
      <c r="H14" s="52">
        <v>3</v>
      </c>
      <c r="I14" s="52">
        <v>2</v>
      </c>
      <c r="J14" s="52">
        <v>16</v>
      </c>
      <c r="K14" s="52" t="s">
        <v>70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9</v>
      </c>
      <c r="R14" s="52">
        <v>1</v>
      </c>
      <c r="S14" s="52">
        <v>4</v>
      </c>
      <c r="T14" s="52">
        <v>4</v>
      </c>
      <c r="U14" s="52">
        <v>4</v>
      </c>
      <c r="V14" s="52">
        <v>3</v>
      </c>
      <c r="W14" s="52">
        <v>9</v>
      </c>
      <c r="X14" s="52" t="s">
        <v>20</v>
      </c>
      <c r="Y14" s="52">
        <v>7</v>
      </c>
      <c r="Z14" s="52">
        <v>1</v>
      </c>
      <c r="AA14" s="52">
        <v>2</v>
      </c>
      <c r="AB14" s="52" t="s">
        <v>20</v>
      </c>
      <c r="AC14" s="52">
        <v>2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48</v>
      </c>
      <c r="AP14" s="51">
        <f>SUMIF($C$11:$AN$11,"I.Mad",C14:AN14)</f>
        <v>33</v>
      </c>
      <c r="AQ14" s="51">
        <f>SUM(AO14:AP14)</f>
        <v>81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5.9291176866047808</v>
      </c>
      <c r="G15" s="52">
        <v>12.463750657043214</v>
      </c>
      <c r="H15" s="52">
        <v>22.843730899554252</v>
      </c>
      <c r="I15" s="52">
        <v>0.54201871946899005</v>
      </c>
      <c r="J15" s="52">
        <v>0.1716419920098527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33.016120105935848</v>
      </c>
      <c r="R15" s="52">
        <v>61.578947368421048</v>
      </c>
      <c r="S15" s="52">
        <v>38.635097606470424</v>
      </c>
      <c r="T15" s="52">
        <v>52.939229921656732</v>
      </c>
      <c r="U15" s="52">
        <v>45.108090234865138</v>
      </c>
      <c r="V15" s="52">
        <v>40.950341707109459</v>
      </c>
      <c r="W15" s="52">
        <v>16.800298125726894</v>
      </c>
      <c r="X15" s="52" t="s">
        <v>20</v>
      </c>
      <c r="Y15" s="52">
        <v>15.384550000000001</v>
      </c>
      <c r="Z15" s="52">
        <v>7.6023389999999997</v>
      </c>
      <c r="AA15" s="52">
        <v>21.872550722823497</v>
      </c>
      <c r="AB15" s="52" t="s">
        <v>20</v>
      </c>
      <c r="AC15" s="52">
        <v>30.260805071028408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13</v>
      </c>
      <c r="G16" s="57">
        <v>12.5</v>
      </c>
      <c r="H16" s="57">
        <v>12</v>
      </c>
      <c r="I16" s="57">
        <v>13.5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</v>
      </c>
      <c r="R16" s="57">
        <v>11</v>
      </c>
      <c r="S16" s="57">
        <v>13</v>
      </c>
      <c r="T16" s="57">
        <v>105</v>
      </c>
      <c r="U16" s="57">
        <v>13</v>
      </c>
      <c r="V16" s="57">
        <v>12.5</v>
      </c>
      <c r="W16" s="57">
        <v>13</v>
      </c>
      <c r="X16" s="57" t="s">
        <v>20</v>
      </c>
      <c r="Y16" s="57">
        <v>13.5</v>
      </c>
      <c r="Z16" s="57">
        <v>13</v>
      </c>
      <c r="AA16" s="57">
        <v>13</v>
      </c>
      <c r="AB16" s="57" t="s">
        <v>20</v>
      </c>
      <c r="AC16" s="57" t="s">
        <v>69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>
        <v>11.112637100000001</v>
      </c>
      <c r="Z30" s="70">
        <v>0.44929580000000002</v>
      </c>
      <c r="AA30" s="54">
        <v>1.4764705882352942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12.589107688235295</v>
      </c>
      <c r="AP30" s="51">
        <f t="shared" si="1"/>
        <v>0.44929580000000002</v>
      </c>
      <c r="AQ30" s="54">
        <f t="shared" si="2"/>
        <v>13.038403488235295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>
        <v>7.7036010000000002E-2</v>
      </c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7.7036010000000002E-2</v>
      </c>
      <c r="AP39" s="51">
        <f t="shared" si="6"/>
        <v>0</v>
      </c>
      <c r="AQ39" s="54">
        <f t="shared" si="7"/>
        <v>7.7036010000000002E-2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1918</v>
      </c>
      <c r="G41" s="54">
        <f t="shared" si="8"/>
        <v>2650.9250000000002</v>
      </c>
      <c r="H41" s="54">
        <f t="shared" si="8"/>
        <v>278.94499999999999</v>
      </c>
      <c r="I41" s="54">
        <f t="shared" si="8"/>
        <v>7053.54</v>
      </c>
      <c r="J41" s="54">
        <f t="shared" si="8"/>
        <v>9163.7999999999993</v>
      </c>
      <c r="K41" s="54">
        <f t="shared" si="8"/>
        <v>286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7260</v>
      </c>
      <c r="R41" s="54">
        <f t="shared" si="8"/>
        <v>200</v>
      </c>
      <c r="S41" s="54">
        <f>+SUM(S24:S40,S18,S12)</f>
        <v>3440</v>
      </c>
      <c r="T41" s="54">
        <f t="shared" si="8"/>
        <v>635</v>
      </c>
      <c r="U41" s="54">
        <f>+SUM(U24:U40,U18,U12)</f>
        <v>1965</v>
      </c>
      <c r="V41" s="54">
        <f t="shared" si="8"/>
        <v>650</v>
      </c>
      <c r="W41" s="54">
        <f t="shared" si="8"/>
        <v>8105</v>
      </c>
      <c r="X41" s="54">
        <f t="shared" si="8"/>
        <v>0</v>
      </c>
      <c r="Y41" s="54">
        <f t="shared" si="8"/>
        <v>6158.1449731099992</v>
      </c>
      <c r="Z41" s="54">
        <f t="shared" si="8"/>
        <v>59.709995800000002</v>
      </c>
      <c r="AA41" s="54">
        <f t="shared" si="8"/>
        <v>450</v>
      </c>
      <c r="AB41" s="54">
        <f t="shared" si="8"/>
        <v>0</v>
      </c>
      <c r="AC41" s="54">
        <f t="shared" si="8"/>
        <v>235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37603.532937099997</v>
      </c>
      <c r="AP41" s="54">
        <f>SUM(AP12,AP18,AP24:AP37)</f>
        <v>12905.454995799999</v>
      </c>
      <c r="AQ41" s="54">
        <f>SUM(AO41:AP41)</f>
        <v>50508.987932899996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</v>
      </c>
      <c r="H42" s="56"/>
      <c r="I42" s="56">
        <v>18.7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16.8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2018-05-09T21:29:10Z</dcterms:modified>
</cp:coreProperties>
</file>