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<sst xmlns="http://schemas.openxmlformats.org/spreadsheetml/2006/main" count="345" uniqueCount="68">
  <si>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</si>
  <si>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</si>
  <si>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</si>
  <si>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</si>
  <si>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</si>
  <si>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</si>
  <si>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</si>
  <si>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</si>
  <si>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</si>
  <si>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</si>
  <si>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</si>
  <si>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</si>
  <si>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</si>
  <si>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</si>
  <si>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</si>
  <si>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</si>
  <si>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</si>
  <si>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</si>
  <si>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</si>
  <si>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</si>
  <si>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</si>
  <si>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</si>
  <si>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</si>
  <si>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</si>
  <si>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</si>
  <si>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</si>
  <si>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</si>
  <si>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</si>
  <si>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</si>
  <si>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</si>
  <si>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</si>
  <si>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</si>
  <si>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</si>
  <si>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</si>
  <si>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</si>
  <si>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</si>
  <si>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</si>
  <si>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</si>
  <si>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</si>
  <si>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</si>
  <si>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</si>
  <si>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</si>
  <si>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</si>
  <si>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</si>
  <si>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</si>
  <si>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</si>
  <si>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</si>
  <si>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</si>
  <si>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</si>
  <si>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</si>
  <si>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</si>
  <si>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</si>
  <si>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</si>
  <si>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</si>
  <si>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</si>
  <si>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</si>
  <si>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</si>
  <si>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</si>
  <si>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</si>
  <si>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</si>
  <si>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</si>
  <si>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</si>
  <si>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</si>
  <si>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 xml:space="preserve">        Fecha  : 08/05/2017</t>
  </si>
  <si>
    <t>Callao, 09 de mayo del 2017</t>
  </si>
  <si>
    <t>13.5 y 11.5</t>
  </si>
  <si>
    <t>13.5y11.5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</si>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</sst>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E1" zoomScale="25" zoomScaleNormal="25" workbookViewId="0">
      <selection activeCell="J47" sqref="J4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26.5703125" style="2" bestFit="1" customWidth="1"/>
    <col min="28" max="28" width="37.140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63</v>
      </c>
      <c r="AP8" s="119"/>
      <c r="AQ8" s="119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57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751</v>
      </c>
      <c r="G12" s="51">
        <v>1851.7849999999996</v>
      </c>
      <c r="H12" s="51">
        <v>784.38</v>
      </c>
      <c r="I12" s="51">
        <v>5495.4</v>
      </c>
      <c r="J12" s="51">
        <v>5687.17</v>
      </c>
      <c r="K12" s="51">
        <v>0</v>
      </c>
      <c r="L12" s="51">
        <v>567.95000000000005</v>
      </c>
      <c r="M12" s="51">
        <v>0</v>
      </c>
      <c r="N12" s="51">
        <v>0</v>
      </c>
      <c r="O12" s="51">
        <v>0</v>
      </c>
      <c r="P12" s="51">
        <v>0</v>
      </c>
      <c r="Q12" s="51">
        <v>2455.1959999999999</v>
      </c>
      <c r="R12" s="51">
        <v>0</v>
      </c>
      <c r="S12" s="51">
        <v>2165</v>
      </c>
      <c r="T12" s="51">
        <v>75</v>
      </c>
      <c r="U12" s="51">
        <v>160</v>
      </c>
      <c r="V12" s="51">
        <v>770</v>
      </c>
      <c r="W12" s="51">
        <v>3550</v>
      </c>
      <c r="X12" s="51">
        <v>75</v>
      </c>
      <c r="Y12" s="51">
        <v>5571.6896499623217</v>
      </c>
      <c r="Z12" s="51">
        <v>1085.5439118065435</v>
      </c>
      <c r="AA12" s="51">
        <v>3609.8</v>
      </c>
      <c r="AB12" s="51">
        <v>0</v>
      </c>
      <c r="AC12" s="51">
        <v>11270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36128.870649962322</v>
      </c>
      <c r="AP12" s="52">
        <f>SUMIF($C$11:$AN$11,"I.Mad",C12:AN12)</f>
        <v>9796.0439118065442</v>
      </c>
      <c r="AQ12" s="52">
        <f>SUM(AO12:AP12)</f>
        <v>45924.914561768863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40</v>
      </c>
      <c r="G13" s="53">
        <v>17</v>
      </c>
      <c r="H13" s="53">
        <v>26</v>
      </c>
      <c r="I13" s="53">
        <v>49</v>
      </c>
      <c r="J13" s="53">
        <v>133</v>
      </c>
      <c r="K13" s="53" t="s">
        <v>20</v>
      </c>
      <c r="L13" s="53">
        <v>10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21</v>
      </c>
      <c r="R13" s="53" t="s">
        <v>20</v>
      </c>
      <c r="S13" s="53">
        <v>12</v>
      </c>
      <c r="T13" s="53">
        <v>1</v>
      </c>
      <c r="U13" s="53">
        <v>2</v>
      </c>
      <c r="V13" s="53">
        <v>12</v>
      </c>
      <c r="W13" s="53">
        <v>22</v>
      </c>
      <c r="X13" s="53">
        <v>1</v>
      </c>
      <c r="Y13" s="53">
        <v>44</v>
      </c>
      <c r="Z13" s="53">
        <v>12</v>
      </c>
      <c r="AA13" s="53">
        <v>12</v>
      </c>
      <c r="AB13" s="53" t="s">
        <v>20</v>
      </c>
      <c r="AC13" s="53">
        <v>30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209</v>
      </c>
      <c r="AP13" s="52">
        <f>SUMIF($C$11:$AN$11,"I.Mad",C13:AN13)</f>
        <v>235</v>
      </c>
      <c r="AQ13" s="52">
        <f>SUM(AO13:AP13)</f>
        <v>444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5</v>
      </c>
      <c r="G14" s="53">
        <v>6</v>
      </c>
      <c r="H14" s="53">
        <v>8</v>
      </c>
      <c r="I14" s="53">
        <v>8</v>
      </c>
      <c r="J14" s="53">
        <v>7</v>
      </c>
      <c r="K14" s="53" t="s">
        <v>20</v>
      </c>
      <c r="L14" s="53">
        <v>10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3</v>
      </c>
      <c r="T14" s="53">
        <v>1</v>
      </c>
      <c r="U14" s="53">
        <v>1</v>
      </c>
      <c r="V14" s="53">
        <v>5</v>
      </c>
      <c r="W14" s="53">
        <v>7</v>
      </c>
      <c r="X14" s="53" t="s">
        <v>67</v>
      </c>
      <c r="Y14" s="53">
        <v>5</v>
      </c>
      <c r="Z14" s="53">
        <v>4</v>
      </c>
      <c r="AA14" s="53">
        <v>4</v>
      </c>
      <c r="AB14" s="53" t="s">
        <v>20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51</v>
      </c>
      <c r="AP14" s="52">
        <f>SUMIF($C$11:$AN$11,"I.Mad",C14:AN14)</f>
        <v>40</v>
      </c>
      <c r="AQ14" s="52">
        <f>SUM(AO14:AP14)</f>
        <v>91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0.90386006159276477</v>
      </c>
      <c r="G15" s="53">
        <v>36.628628905968782</v>
      </c>
      <c r="H15" s="53">
        <v>29.939271864254515</v>
      </c>
      <c r="I15" s="53">
        <v>4.4435984169609721</v>
      </c>
      <c r="J15" s="53">
        <v>6.3869852082825123</v>
      </c>
      <c r="K15" s="53" t="s">
        <v>20</v>
      </c>
      <c r="L15" s="53">
        <v>18.614077847252467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13.166493909412718</v>
      </c>
      <c r="R15" s="53" t="s">
        <v>20</v>
      </c>
      <c r="S15" s="53">
        <v>31.016053162509753</v>
      </c>
      <c r="T15" s="53">
        <v>34.715025906735754</v>
      </c>
      <c r="U15" s="53">
        <v>24.064171122994654</v>
      </c>
      <c r="V15" s="53">
        <v>30.37972512392432</v>
      </c>
      <c r="W15" s="53">
        <v>52.21496348329525</v>
      </c>
      <c r="X15" s="53" t="s">
        <v>20</v>
      </c>
      <c r="Y15" s="53">
        <v>59.878704570750791</v>
      </c>
      <c r="Z15" s="53">
        <v>62.51660917610738</v>
      </c>
      <c r="AA15" s="53">
        <v>22.788057470186011</v>
      </c>
      <c r="AB15" s="53" t="s">
        <v>20</v>
      </c>
      <c r="AC15" s="53">
        <v>1.6362473032739657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 t="s">
        <v>65</v>
      </c>
      <c r="H16" s="58" t="s">
        <v>66</v>
      </c>
      <c r="I16" s="58">
        <v>14</v>
      </c>
      <c r="J16" s="58">
        <v>13.5</v>
      </c>
      <c r="K16" s="58" t="s">
        <v>20</v>
      </c>
      <c r="L16" s="58">
        <v>12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12</v>
      </c>
      <c r="T16" s="58">
        <v>12</v>
      </c>
      <c r="U16" s="58">
        <v>12</v>
      </c>
      <c r="V16" s="58">
        <v>12</v>
      </c>
      <c r="W16" s="58">
        <v>11.5</v>
      </c>
      <c r="X16" s="58" t="s">
        <v>20</v>
      </c>
      <c r="Y16" s="58">
        <v>11</v>
      </c>
      <c r="Z16" s="58">
        <v>11</v>
      </c>
      <c r="AA16" s="58">
        <v>13.5</v>
      </c>
      <c r="AB16" s="58" t="s">
        <v>20</v>
      </c>
      <c r="AC16" s="58">
        <v>13.5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>
        <v>56.74</v>
      </c>
      <c r="J25" s="55">
        <v>2.56</v>
      </c>
      <c r="K25" s="55"/>
      <c r="L25" s="55">
        <v>4.5599999999999996</v>
      </c>
      <c r="M25" s="55"/>
      <c r="N25" s="55"/>
      <c r="O25" s="55"/>
      <c r="P25" s="55"/>
      <c r="Q25" s="55">
        <v>4.8041372487200471</v>
      </c>
      <c r="R25" s="71"/>
      <c r="S25" s="71"/>
      <c r="T25" s="71"/>
      <c r="U25" s="55"/>
      <c r="V25" s="71"/>
      <c r="W25" s="71"/>
      <c r="X25" s="71"/>
      <c r="Y25" s="55">
        <v>1.5753500376774567</v>
      </c>
      <c r="Z25" s="71">
        <v>0.48108819345661441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63.119487286397508</v>
      </c>
      <c r="AP25" s="52">
        <f t="shared" si="1"/>
        <v>7.6010881934566132</v>
      </c>
      <c r="AQ25" s="71">
        <f>SUM(AO25:AP25)</f>
        <v>70.720575479854119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71">
        <v>0.2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0.2</v>
      </c>
      <c r="AP30" s="52">
        <f t="shared" si="1"/>
        <v>0</v>
      </c>
      <c r="AQ30" s="55">
        <f t="shared" si="2"/>
        <v>0.2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751</v>
      </c>
      <c r="G38" s="55">
        <f t="shared" si="5"/>
        <v>1851.7849999999996</v>
      </c>
      <c r="H38" s="55">
        <f t="shared" si="5"/>
        <v>784.38</v>
      </c>
      <c r="I38" s="55">
        <f>+SUM(I12,I18,I24:I37)</f>
        <v>5552.1399999999994</v>
      </c>
      <c r="J38" s="55">
        <f t="shared" si="5"/>
        <v>5689.7300000000005</v>
      </c>
      <c r="K38" s="55">
        <f>+SUM(K12,K18,K24:K37)</f>
        <v>0</v>
      </c>
      <c r="L38" s="55">
        <f t="shared" si="5"/>
        <v>572.51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2460.00013724872</v>
      </c>
      <c r="R38" s="55">
        <f>+SUM(R12,R18,R24:R37)</f>
        <v>0</v>
      </c>
      <c r="S38" s="55">
        <f t="shared" si="5"/>
        <v>2165</v>
      </c>
      <c r="T38" s="55">
        <f t="shared" si="5"/>
        <v>75</v>
      </c>
      <c r="U38" s="55">
        <f t="shared" si="5"/>
        <v>160</v>
      </c>
      <c r="V38" s="55">
        <f t="shared" si="5"/>
        <v>770</v>
      </c>
      <c r="W38" s="55">
        <f t="shared" si="5"/>
        <v>3550</v>
      </c>
      <c r="X38" s="55">
        <f t="shared" si="5"/>
        <v>75</v>
      </c>
      <c r="Y38" s="55">
        <f t="shared" si="5"/>
        <v>5573.2649999999994</v>
      </c>
      <c r="Z38" s="55">
        <f t="shared" si="5"/>
        <v>1086.0250000000001</v>
      </c>
      <c r="AA38" s="55">
        <f t="shared" si="5"/>
        <v>3610</v>
      </c>
      <c r="AB38" s="55">
        <f t="shared" si="5"/>
        <v>0</v>
      </c>
      <c r="AC38" s="55">
        <f t="shared" si="5"/>
        <v>11270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36192.190137248719</v>
      </c>
      <c r="AP38" s="55">
        <f>SUM(AP12,AP18,AP24:AP37)</f>
        <v>9803.6450000000004</v>
      </c>
      <c r="AQ38" s="55">
        <f>SUM(AO38:AP38)</f>
        <v>45995.835137248723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19.3</v>
      </c>
      <c r="H39" s="57"/>
      <c r="I39" s="57">
        <v>21.3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16.600000000000001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2017-05-09T18:01:09Z</dcterms:modified>
</cp:coreProperties>
</file>