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<sst xmlns="http://schemas.openxmlformats.org/spreadsheetml/2006/main" count="404" uniqueCount="69">
  <si>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</si>
  <si>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</si>
  <si>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</si>
  <si>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</si>
  <si>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</si>
  <si>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</si>
  <si>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</si>
  <si>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</si>
  <si>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</si>
  <si>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</si>
  <si>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</si>
  <si>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</si>
  <si>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</si>
  <si>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</si>
  <si>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</si>
  <si>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</si>
  <si>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</si>
  <si>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</si>
  <si>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</si>
  <si>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</si>
  <si>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</si>
  <si>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</si>
  <si>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</si>
  <si>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</si>
  <si>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</si>
  <si>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</si>
  <si>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</si>
  <si>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</si>
  <si>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</si>
  <si>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</si>
  <si>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</si>
  <si>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</si>
  <si>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</si>
  <si>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</si>
  <si>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</si>
  <si>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</si>
  <si>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</si>
  <si>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</si>
  <si>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</si>
  <si>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</si>
  <si>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</si>
  <si>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</si>
  <si>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</si>
  <si>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</si>
  <si>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</si>
  <si>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</si>
  <si>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</si>
  <si>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</si>
  <si>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</si>
  <si>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</si>
  <si>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</si>
  <si>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</si>
  <si>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</si>
  <si>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</si>
  <si>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</si>
  <si>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</si>
  <si>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</si>
  <si>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</si>
  <si>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</si>
  <si>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</si>
  <si>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</si>
  <si>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</si>
  <si>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</si>
  <si>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</si>
  <si>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</si>
  <si>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</si>
  <si>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08/04/2022</t>
  </si>
  <si>
    <t>Callao, 11 de abril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</si>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</sst>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9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747.64499999999998</v>
      </c>
      <c r="AL12" s="30">
        <v>105.005</v>
      </c>
      <c r="AM12" s="30">
        <v>206.79999999999998</v>
      </c>
      <c r="AN12" s="30">
        <v>797.21</v>
      </c>
      <c r="AO12" s="30">
        <f>SUMIF($C$11:$AN$11,"Ind",C12:AN12)</f>
        <v>954.44499999999994</v>
      </c>
      <c r="AP12" s="30">
        <f>SUMIF($C$11:$AN$11,"I.Mad",C12:AN12)</f>
        <v>902.21500000000003</v>
      </c>
      <c r="AQ12" s="30">
        <f>SUM(AO12:AP12)</f>
        <v>1856.6599999999999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4</v>
      </c>
      <c r="AL13" s="30">
        <v>1</v>
      </c>
      <c r="AM13" s="30">
        <v>15</v>
      </c>
      <c r="AN13" s="30">
        <v>4</v>
      </c>
      <c r="AO13" s="30">
        <f>SUMIF($C$11:$AN$11,"Ind*",C13:AN13)</f>
        <v>19</v>
      </c>
      <c r="AP13" s="30">
        <f>SUMIF($C$11:$AN$11,"I.Mad",C13:AN13)</f>
        <v>5</v>
      </c>
      <c r="AQ13" s="30">
        <f>SUM(AO13:AP13)</f>
        <v>24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2</v>
      </c>
      <c r="AL14" s="30" t="s">
        <v>68</v>
      </c>
      <c r="AM14" s="30" t="s">
        <v>68</v>
      </c>
      <c r="AN14" s="30">
        <v>3</v>
      </c>
      <c r="AO14" s="30">
        <f>SUMIF($C$11:$AN$11,"Ind*",C14:AN14)</f>
        <v>2</v>
      </c>
      <c r="AP14" s="30">
        <f>SUMIF($C$11:$AN$11,"I.Mad",C14:AN14)</f>
        <v>3</v>
      </c>
      <c r="AQ14" s="30">
        <f>SUM(AO14:AP14)</f>
        <v>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29.545869109801806</v>
      </c>
      <c r="AL15" s="30" t="s">
        <v>33</v>
      </c>
      <c r="AM15" s="30" t="s">
        <v>33</v>
      </c>
      <c r="AN15" s="30">
        <v>42.089340276451466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12</v>
      </c>
      <c r="AL16" s="36" t="s">
        <v>33</v>
      </c>
      <c r="AM16" s="36" t="s">
        <v>33</v>
      </c>
      <c r="AN16" s="36">
        <v>12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747.64499999999998</v>
      </c>
      <c r="AL41" s="42">
        <f t="shared" si="3"/>
        <v>105.005</v>
      </c>
      <c r="AM41" s="42">
        <f t="shared" si="3"/>
        <v>206.79999999999998</v>
      </c>
      <c r="AN41" s="42">
        <f t="shared" si="3"/>
        <v>797.21</v>
      </c>
      <c r="AO41" s="42">
        <f>SUM(AO12,AO18,AO24:AO37)</f>
        <v>954.44499999999994</v>
      </c>
      <c r="AP41" s="42">
        <f>SUM(AP12,AP18,AP24:AP37)</f>
        <v>902.21500000000003</v>
      </c>
      <c r="AQ41" s="42">
        <f t="shared" si="2"/>
        <v>1856.6599999999999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17.899999999999999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2022-04-12T15:52:16Z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