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CAD956DF-5190-4A96-ACF1-FEC561854659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<sst xmlns="http://schemas.openxmlformats.org/spreadsheetml/2006/main" count="370" uniqueCount="69">
  <si>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</si>
  <si>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</si>
  <si>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</si>
  <si>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</si>
  <si>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</si>
  <si>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</si>
  <si>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</si>
  <si>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</si>
  <si>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</si>
  <si>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</si>
  <si>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</si>
  <si>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</si>
  <si>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</si>
  <si>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</si>
  <si>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</si>
  <si>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</si>
  <si>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</si>
  <si>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</si>
  <si>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</si>
  <si>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</si>
  <si>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</si>
  <si>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</si>
  <si>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</si>
  <si>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</si>
  <si>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</si>
  <si>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</si>
  <si>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</si>
  <si>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</si>
  <si>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</si>
  <si>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</si>
  <si>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</si>
  <si>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</si>
  <si>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</si>
  <si>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</si>
  <si>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</si>
  <si>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</si>
  <si>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</si>
  <si>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</si>
  <si>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</si>
  <si>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</si>
  <si>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</si>
  <si>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</si>
  <si>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</si>
  <si>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</si>
  <si>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</si>
  <si>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</si>
  <si>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</si>
  <si>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</si>
  <si>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</si>
  <si>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</si>
  <si>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</si>
  <si>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</si>
  <si>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</si>
  <si>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</si>
  <si>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</si>
  <si>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</si>
  <si>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</si>
  <si>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</si>
  <si>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</si>
  <si>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</si>
  <si>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</si>
  <si>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</si>
  <si>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</si>
  <si>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</si>
  <si>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</si>
  <si>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</si>
  <si>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Callao, 09 de enero del 2022</t>
  </si>
  <si>
    <t xml:space="preserve">        Fecha  : 08/01/2023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</si>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</sst>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Y12" sqref="Y12:Z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510</v>
      </c>
      <c r="F12" s="25">
        <v>979</v>
      </c>
      <c r="G12" s="25">
        <v>5876.58</v>
      </c>
      <c r="H12" s="25">
        <v>918.57999999999981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130</v>
      </c>
      <c r="R12" s="25">
        <v>0</v>
      </c>
      <c r="S12" s="25">
        <v>0</v>
      </c>
      <c r="T12" s="25">
        <v>0</v>
      </c>
      <c r="U12" s="25">
        <v>700</v>
      </c>
      <c r="V12" s="25">
        <v>265</v>
      </c>
      <c r="W12" s="25">
        <v>991.73</v>
      </c>
      <c r="X12" s="25">
        <v>0</v>
      </c>
      <c r="Y12" s="25">
        <v>3561.3749999999995</v>
      </c>
      <c r="Z12" s="25">
        <v>759.26</v>
      </c>
      <c r="AA12" s="25">
        <v>4004.9808129012927</v>
      </c>
      <c r="AB12" s="25">
        <v>480.44428651630062</v>
      </c>
      <c r="AC12" s="25">
        <v>5012.2543930150659</v>
      </c>
      <c r="AD12" s="25">
        <v>73.31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20786.920205916358</v>
      </c>
      <c r="AP12" s="25">
        <f>SUMIF($C$11:$AN$11,"I.Mad",C12:AN12)</f>
        <v>3475.5942865163006</v>
      </c>
      <c r="AQ12" s="25">
        <f>SUM(AO12:AP12)</f>
        <v>24262.51449243266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5</v>
      </c>
      <c r="F13" s="25">
        <v>18</v>
      </c>
      <c r="G13" s="25">
        <v>53</v>
      </c>
      <c r="H13" s="25">
        <v>21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3</v>
      </c>
      <c r="R13" s="25" t="s">
        <v>33</v>
      </c>
      <c r="S13" s="25" t="s">
        <v>33</v>
      </c>
      <c r="T13" s="25" t="s">
        <v>33</v>
      </c>
      <c r="U13" s="25">
        <v>6</v>
      </c>
      <c r="V13" s="25">
        <v>3</v>
      </c>
      <c r="W13" s="25">
        <v>15</v>
      </c>
      <c r="X13" s="25" t="s">
        <v>33</v>
      </c>
      <c r="Y13" s="25">
        <v>43</v>
      </c>
      <c r="Z13" s="25">
        <v>13</v>
      </c>
      <c r="AA13" s="25">
        <v>26</v>
      </c>
      <c r="AB13" s="25">
        <v>4</v>
      </c>
      <c r="AC13" s="25">
        <v>43</v>
      </c>
      <c r="AD13" s="25">
        <v>1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194</v>
      </c>
      <c r="AP13" s="25">
        <f>SUMIF($C$11:$AN$11,"I.Mad",C13:AN13)</f>
        <v>60</v>
      </c>
      <c r="AQ13" s="25">
        <f>SUM(AO13:AP13)</f>
        <v>254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68</v>
      </c>
      <c r="F14" s="25">
        <v>5</v>
      </c>
      <c r="G14" s="25">
        <v>4</v>
      </c>
      <c r="H14" s="25">
        <v>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68</v>
      </c>
      <c r="R14" s="25" t="s">
        <v>33</v>
      </c>
      <c r="S14" s="25" t="s">
        <v>33</v>
      </c>
      <c r="T14" s="25" t="s">
        <v>33</v>
      </c>
      <c r="U14" s="25">
        <v>3</v>
      </c>
      <c r="V14" s="25">
        <v>1</v>
      </c>
      <c r="W14" s="25">
        <v>6</v>
      </c>
      <c r="X14" s="25" t="s">
        <v>33</v>
      </c>
      <c r="Y14" s="25" t="s">
        <v>68</v>
      </c>
      <c r="Z14" s="25" t="s">
        <v>68</v>
      </c>
      <c r="AA14" s="25">
        <v>3</v>
      </c>
      <c r="AB14" s="25">
        <v>3</v>
      </c>
      <c r="AC14" s="25">
        <v>5</v>
      </c>
      <c r="AD14" s="25">
        <v>1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21</v>
      </c>
      <c r="AP14" s="25">
        <f>SUMIF($C$11:$AN$11,"I.Mad",C14:AN14)</f>
        <v>13</v>
      </c>
      <c r="AQ14" s="25">
        <f>SUM(AO14:AP14)</f>
        <v>34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84.6854664964374</v>
      </c>
      <c r="G15" s="25">
        <v>24.115031398661884</v>
      </c>
      <c r="H15" s="25">
        <v>38.610209691064718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37.699555169037851</v>
      </c>
      <c r="V15" s="25">
        <v>24.019607843137258</v>
      </c>
      <c r="W15" s="25">
        <v>30.612528239161442</v>
      </c>
      <c r="X15" s="25" t="s">
        <v>33</v>
      </c>
      <c r="Y15" s="25" t="s">
        <v>33</v>
      </c>
      <c r="Z15" s="25" t="s">
        <v>33</v>
      </c>
      <c r="AA15" s="25">
        <v>25.731506106965995</v>
      </c>
      <c r="AB15" s="25">
        <v>54.827874313066346</v>
      </c>
      <c r="AC15" s="25">
        <v>63.918249922145797</v>
      </c>
      <c r="AD15" s="25">
        <v>52.093023255813954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11</v>
      </c>
      <c r="G16" s="30">
        <v>12</v>
      </c>
      <c r="H16" s="30">
        <v>12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12</v>
      </c>
      <c r="V16" s="30">
        <v>12</v>
      </c>
      <c r="W16" s="30">
        <v>12</v>
      </c>
      <c r="X16" s="30" t="s">
        <v>33</v>
      </c>
      <c r="Y16" s="30" t="s">
        <v>33</v>
      </c>
      <c r="Z16" s="30" t="s">
        <v>33</v>
      </c>
      <c r="AA16" s="30">
        <v>12.5</v>
      </c>
      <c r="AB16" s="30">
        <v>11.5</v>
      </c>
      <c r="AC16" s="30">
        <v>11</v>
      </c>
      <c r="AD16" s="30">
        <v>12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10.019187098707796</v>
      </c>
      <c r="AB30" s="36">
        <v>4.5557134836993995</v>
      </c>
      <c r="AC30" s="36">
        <v>6.6856069849337922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16.704794083641588</v>
      </c>
      <c r="AP30" s="25">
        <f t="shared" si="1"/>
        <v>4.5557134836993995</v>
      </c>
      <c r="AQ30" s="36">
        <f t="shared" si="2"/>
        <v>21.260507567340987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510</v>
      </c>
      <c r="F41" s="36">
        <f t="shared" si="3"/>
        <v>979</v>
      </c>
      <c r="G41" s="36">
        <f t="shared" si="3"/>
        <v>5876.58</v>
      </c>
      <c r="H41" s="36">
        <f t="shared" si="3"/>
        <v>918.57999999999981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130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700</v>
      </c>
      <c r="V41" s="36">
        <f t="shared" si="3"/>
        <v>265</v>
      </c>
      <c r="W41" s="36">
        <f t="shared" si="3"/>
        <v>991.73</v>
      </c>
      <c r="X41" s="36">
        <f t="shared" si="3"/>
        <v>0</v>
      </c>
      <c r="Y41" s="36">
        <f t="shared" si="3"/>
        <v>3561.3749999999995</v>
      </c>
      <c r="Z41" s="36">
        <f t="shared" si="3"/>
        <v>759.26</v>
      </c>
      <c r="AA41" s="36">
        <f t="shared" si="3"/>
        <v>4015.0000000000005</v>
      </c>
      <c r="AB41" s="36">
        <f t="shared" si="3"/>
        <v>485</v>
      </c>
      <c r="AC41" s="36">
        <f t="shared" si="3"/>
        <v>5018.9399999999996</v>
      </c>
      <c r="AD41" s="36">
        <f t="shared" si="3"/>
        <v>73.31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20803.625</v>
      </c>
      <c r="AP41" s="36">
        <f>SUM(AP12,AP18,AP24:AP37)</f>
        <v>3480.15</v>
      </c>
      <c r="AQ41" s="36">
        <f t="shared" si="2"/>
        <v>24283.775000000001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16.5</v>
      </c>
      <c r="H42" s="30"/>
      <c r="I42" s="30">
        <v>19.7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2023-01-15T02:09:34Z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