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5130" windowHeight="883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<sst xmlns="http://schemas.openxmlformats.org/spreadsheetml/2006/main" count="343" uniqueCount="74">
  <si>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</si>
  <si>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</si>
  <si>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</si>
  <si>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</si>
  <si>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</si>
  <si>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</si>
  <si>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</si>
  <si>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</si>
  <si>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</si>
  <si>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</si>
  <si>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</si>
  <si>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</si>
  <si>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</si>
  <si>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</si>
  <si>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</si>
  <si>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</si>
  <si>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</si>
  <si>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</si>
  <si>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</si>
  <si>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</si>
  <si>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</si>
  <si>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</si>
  <si>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</si>
  <si>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</si>
  <si>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</si>
  <si>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</si>
  <si>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</si>
  <si>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</si>
  <si>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</si>
  <si>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</si>
  <si>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</si>
  <si>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</si>
  <si>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</si>
  <si>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</si>
  <si>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</si>
  <si>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</si>
  <si>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</si>
  <si>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</si>
  <si>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</si>
  <si>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</si>
  <si>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</si>
  <si>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</si>
  <si>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</si>
  <si>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</si>
  <si>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</si>
  <si>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</si>
  <si>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</si>
  <si>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</si>
  <si>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</si>
  <si>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</si>
  <si>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</si>
  <si>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</si>
  <si>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</si>
  <si>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</si>
  <si>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</si>
  <si>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</si>
  <si>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</si>
  <si>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</si>
  <si>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</si>
  <si>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</si>
  <si>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</si>
  <si>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</si>
  <si>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</si>
  <si>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</si>
  <si>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    Fecha : 08/01/2011</t>
  </si>
  <si>
    <t>AGUJILLA</t>
  </si>
  <si>
    <t xml:space="preserve">    </t>
  </si>
  <si>
    <t>s/m</t>
  </si>
  <si>
    <t>9.5-12.5</t>
  </si>
  <si>
    <t>10.0-12.5</t>
  </si>
  <si>
    <t>9.5-13.0</t>
  </si>
  <si>
    <t>10.0-12.0</t>
  </si>
  <si>
    <t>11.5-13.0</t>
  </si>
  <si>
    <t>Callao, 10 de Enero del 2011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</si>
</sst>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  <xf numFmtId="174" fontId="10" fillId="0" borderId="14" xfId="0" applyNumberFormat="1" applyFont="1" applyBorder="1" applyAlignment="1">
      <alignment horizontal="center"/>
    </xf>
    <xf numFmtId="174" fontId="14" fillId="0" borderId="14" xfId="0" applyNumberFormat="1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L8">
      <selection activeCell="AQ12" sqref="AQ12"/>
    </sheetView>
  </sheetViews>
  <sheetFormatPr defaultColWidth="11.421875" defaultRowHeight="12.75"/>
  <cols>
    <col min="2" max="2" width="20.00390625" style="0" customWidth="1"/>
    <col min="3" max="3" width="9.00390625" style="0" customWidth="1"/>
    <col min="4" max="4" width="7.00390625" style="0" customWidth="1"/>
    <col min="5" max="5" width="8.57421875" style="0" customWidth="1"/>
    <col min="6" max="6" width="7.7109375" style="0" customWidth="1"/>
    <col min="7" max="7" width="12.00390625" style="0" customWidth="1"/>
    <col min="8" max="8" width="13.00390625" style="0" customWidth="1"/>
    <col min="9" max="9" width="12.140625" style="0" customWidth="1"/>
    <col min="10" max="11" width="12.57421875" style="0" customWidth="1"/>
    <col min="12" max="12" width="6.421875" style="0" customWidth="1"/>
    <col min="13" max="13" width="6.28125" style="0" customWidth="1"/>
    <col min="14" max="14" width="6.00390625" style="0" customWidth="1"/>
    <col min="15" max="15" width="8.421875" style="0" customWidth="1"/>
    <col min="16" max="16" width="6.00390625" style="0" customWidth="1"/>
    <col min="17" max="17" width="8.8515625" style="0" customWidth="1"/>
    <col min="18" max="18" width="7.8515625" style="0" customWidth="1"/>
    <col min="19" max="19" width="9.140625" style="0" customWidth="1"/>
    <col min="20" max="20" width="5.7109375" style="0" customWidth="1"/>
    <col min="21" max="21" width="9.421875" style="0" customWidth="1"/>
    <col min="22" max="22" width="8.421875" style="0" customWidth="1"/>
    <col min="23" max="23" width="9.7109375" style="0" customWidth="1"/>
    <col min="24" max="24" width="7.7109375" style="0" customWidth="1"/>
    <col min="25" max="25" width="9.00390625" style="0" customWidth="1"/>
    <col min="26" max="26" width="7.28125" style="0" customWidth="1"/>
    <col min="27" max="27" width="9.421875" style="0" customWidth="1"/>
    <col min="28" max="28" width="6.7109375" style="0" customWidth="1"/>
    <col min="29" max="29" width="12.0039062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7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5742187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9" t="s">
        <v>61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</row>
    <row r="3" spans="2:43" ht="15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7" t="s">
        <v>58</v>
      </c>
      <c r="AN4" s="98"/>
      <c r="AO4" s="98"/>
      <c r="AP4" s="98"/>
      <c r="AQ4" s="9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1"/>
      <c r="AP5" s="101"/>
      <c r="AQ5" s="10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7" t="s">
        <v>64</v>
      </c>
      <c r="AP6" s="97"/>
      <c r="AQ6" s="102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66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0" t="s">
        <v>5</v>
      </c>
      <c r="D8" s="86"/>
      <c r="E8" s="90" t="s">
        <v>6</v>
      </c>
      <c r="F8" s="86"/>
      <c r="G8" s="87" t="s">
        <v>7</v>
      </c>
      <c r="H8" s="91"/>
      <c r="I8" s="85" t="s">
        <v>8</v>
      </c>
      <c r="J8" s="92"/>
      <c r="K8" s="90" t="s">
        <v>9</v>
      </c>
      <c r="L8" s="86"/>
      <c r="M8" s="90" t="s">
        <v>10</v>
      </c>
      <c r="N8" s="92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87" t="s">
        <v>15</v>
      </c>
      <c r="X8" s="88"/>
      <c r="Y8" s="87" t="s">
        <v>16</v>
      </c>
      <c r="Z8" s="88"/>
      <c r="AA8" s="87" t="s">
        <v>17</v>
      </c>
      <c r="AB8" s="88"/>
      <c r="AC8" s="83" t="s">
        <v>18</v>
      </c>
      <c r="AD8" s="84"/>
      <c r="AE8" s="93" t="s">
        <v>19</v>
      </c>
      <c r="AF8" s="94"/>
      <c r="AG8" s="93" t="s">
        <v>20</v>
      </c>
      <c r="AH8" s="94"/>
      <c r="AI8" s="100" t="s">
        <v>57</v>
      </c>
      <c r="AJ8" s="94"/>
      <c r="AK8" s="93" t="s">
        <v>21</v>
      </c>
      <c r="AL8" s="99"/>
      <c r="AM8" s="85" t="s">
        <v>22</v>
      </c>
      <c r="AN8" s="92"/>
      <c r="AO8" s="95" t="s">
        <v>23</v>
      </c>
      <c r="AP8" s="96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1211</v>
      </c>
      <c r="D10" s="28">
        <v>38</v>
      </c>
      <c r="E10" s="28">
        <v>1097</v>
      </c>
      <c r="F10" s="28">
        <v>270</v>
      </c>
      <c r="G10" s="28">
        <v>3826</v>
      </c>
      <c r="H10" s="28">
        <v>8320</v>
      </c>
      <c r="I10" s="28">
        <v>7718</v>
      </c>
      <c r="J10" s="28">
        <v>4785</v>
      </c>
      <c r="K10" s="28">
        <v>1620</v>
      </c>
      <c r="L10" s="28">
        <v>0</v>
      </c>
      <c r="M10" s="28">
        <v>0</v>
      </c>
      <c r="N10" s="28">
        <v>0</v>
      </c>
      <c r="O10" s="28">
        <v>755</v>
      </c>
      <c r="P10" s="28">
        <v>0</v>
      </c>
      <c r="Q10" s="28">
        <v>2920</v>
      </c>
      <c r="R10" s="28">
        <v>310</v>
      </c>
      <c r="S10" s="28">
        <v>590</v>
      </c>
      <c r="T10" s="28">
        <v>0</v>
      </c>
      <c r="U10" s="28">
        <v>530</v>
      </c>
      <c r="V10" s="28">
        <v>1090</v>
      </c>
      <c r="W10" s="28">
        <v>4165</v>
      </c>
      <c r="X10" s="28">
        <v>520</v>
      </c>
      <c r="Y10" s="28">
        <v>7440</v>
      </c>
      <c r="Z10" s="28">
        <v>568</v>
      </c>
      <c r="AA10" s="28">
        <v>5126</v>
      </c>
      <c r="AB10" s="28">
        <v>0</v>
      </c>
      <c r="AC10" s="28">
        <v>12230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49228</v>
      </c>
      <c r="AP10" s="28">
        <f>SUMIF($C$9:$AN$9,"I.Mad",C10:AN10)</f>
        <v>15901</v>
      </c>
      <c r="AQ10" s="28">
        <f>SUM(AO10:AP10)</f>
        <v>65129</v>
      </c>
    </row>
    <row r="11" spans="2:43" ht="20.25">
      <c r="B11" s="29" t="s">
        <v>28</v>
      </c>
      <c r="C11" s="30">
        <v>5</v>
      </c>
      <c r="D11" s="30">
        <v>1</v>
      </c>
      <c r="E11" s="30">
        <v>7</v>
      </c>
      <c r="F11" s="30">
        <v>7</v>
      </c>
      <c r="G11" s="30">
        <v>25</v>
      </c>
      <c r="H11" s="30">
        <v>162</v>
      </c>
      <c r="I11" s="30">
        <v>41</v>
      </c>
      <c r="J11" s="30">
        <v>99</v>
      </c>
      <c r="K11" s="30">
        <v>5</v>
      </c>
      <c r="L11" s="30" t="s">
        <v>29</v>
      </c>
      <c r="M11" s="30" t="s">
        <v>29</v>
      </c>
      <c r="N11" s="30" t="s">
        <v>29</v>
      </c>
      <c r="O11" s="30">
        <v>2</v>
      </c>
      <c r="P11" s="30" t="s">
        <v>29</v>
      </c>
      <c r="Q11" s="30">
        <v>11</v>
      </c>
      <c r="R11" s="30">
        <v>3</v>
      </c>
      <c r="S11" s="30">
        <v>4</v>
      </c>
      <c r="T11" s="30" t="s">
        <v>29</v>
      </c>
      <c r="U11" s="30">
        <v>5</v>
      </c>
      <c r="V11" s="30">
        <v>13</v>
      </c>
      <c r="W11" s="30">
        <v>32</v>
      </c>
      <c r="X11" s="30">
        <v>10</v>
      </c>
      <c r="Y11" s="30">
        <v>64</v>
      </c>
      <c r="Z11" s="30">
        <v>15</v>
      </c>
      <c r="AA11" s="30">
        <v>23</v>
      </c>
      <c r="AB11" s="30" t="s">
        <v>29</v>
      </c>
      <c r="AC11" s="30">
        <v>52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276</v>
      </c>
      <c r="AP11" s="28">
        <f>SUMIF($C$9:$AN$9,"I.Mad",C11:AN11)</f>
        <v>310</v>
      </c>
      <c r="AQ11" s="28">
        <f>SUM(AO11:AP11)</f>
        <v>586</v>
      </c>
    </row>
    <row r="12" spans="2:43" ht="20.25">
      <c r="B12" s="29" t="s">
        <v>30</v>
      </c>
      <c r="C12" s="30">
        <v>2</v>
      </c>
      <c r="D12" s="28" t="s">
        <v>67</v>
      </c>
      <c r="E12" s="30">
        <v>3</v>
      </c>
      <c r="F12" s="30">
        <v>4</v>
      </c>
      <c r="G12" s="30">
        <v>8</v>
      </c>
      <c r="H12" s="30">
        <v>22</v>
      </c>
      <c r="I12" s="30">
        <v>12</v>
      </c>
      <c r="J12" s="30">
        <v>11</v>
      </c>
      <c r="K12" s="30">
        <v>5</v>
      </c>
      <c r="L12" s="30" t="s">
        <v>29</v>
      </c>
      <c r="M12" s="30" t="s">
        <v>29</v>
      </c>
      <c r="N12" s="30" t="s">
        <v>29</v>
      </c>
      <c r="O12" s="28" t="s">
        <v>67</v>
      </c>
      <c r="P12" s="30" t="s">
        <v>29</v>
      </c>
      <c r="Q12" s="30">
        <v>6</v>
      </c>
      <c r="R12" s="28" t="s">
        <v>67</v>
      </c>
      <c r="S12" s="30">
        <v>2</v>
      </c>
      <c r="T12" s="30" t="s">
        <v>29</v>
      </c>
      <c r="U12" s="30">
        <v>2</v>
      </c>
      <c r="V12" s="30">
        <v>4</v>
      </c>
      <c r="W12" s="30">
        <v>8</v>
      </c>
      <c r="X12" s="30">
        <v>2</v>
      </c>
      <c r="Y12" s="30">
        <v>12</v>
      </c>
      <c r="Z12" s="30">
        <v>1</v>
      </c>
      <c r="AA12" s="30">
        <v>7</v>
      </c>
      <c r="AB12" s="30" t="s">
        <v>29</v>
      </c>
      <c r="AC12" s="30">
        <v>15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82</v>
      </c>
      <c r="AP12" s="28">
        <f>SUMIF($C$9:$AN$9,"I.Mad",C12:AN12)</f>
        <v>44</v>
      </c>
      <c r="AQ12" s="28">
        <f>SUM(AO12:AP12)</f>
        <v>126</v>
      </c>
    </row>
    <row r="13" spans="2:43" ht="20.25">
      <c r="B13" s="29" t="s">
        <v>31</v>
      </c>
      <c r="C13" s="30">
        <v>3</v>
      </c>
      <c r="D13" s="30" t="s">
        <v>29</v>
      </c>
      <c r="E13" s="30">
        <v>4</v>
      </c>
      <c r="F13" s="30">
        <v>5</v>
      </c>
      <c r="G13" s="30">
        <v>82</v>
      </c>
      <c r="H13" s="30">
        <v>72</v>
      </c>
      <c r="I13" s="30">
        <v>75</v>
      </c>
      <c r="J13" s="30">
        <v>49</v>
      </c>
      <c r="K13" s="30">
        <v>76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>
        <v>83</v>
      </c>
      <c r="R13" s="30" t="s">
        <v>29</v>
      </c>
      <c r="S13" s="30">
        <v>69</v>
      </c>
      <c r="T13" s="30" t="s">
        <v>29</v>
      </c>
      <c r="U13" s="30">
        <v>80</v>
      </c>
      <c r="V13" s="30">
        <v>81</v>
      </c>
      <c r="W13" s="30">
        <v>65</v>
      </c>
      <c r="X13" s="30">
        <v>87</v>
      </c>
      <c r="Y13" s="30">
        <v>3</v>
      </c>
      <c r="Z13" s="30">
        <v>3</v>
      </c>
      <c r="AA13" s="30">
        <v>33</v>
      </c>
      <c r="AB13" s="30" t="s">
        <v>29</v>
      </c>
      <c r="AC13" s="30">
        <v>46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60">
        <v>15.5</v>
      </c>
      <c r="D14" s="60" t="s">
        <v>29</v>
      </c>
      <c r="E14" s="60">
        <v>14</v>
      </c>
      <c r="F14" s="60">
        <v>15</v>
      </c>
      <c r="G14" s="81" t="s">
        <v>70</v>
      </c>
      <c r="H14" s="81" t="s">
        <v>71</v>
      </c>
      <c r="I14" s="81" t="s">
        <v>68</v>
      </c>
      <c r="J14" s="81" t="s">
        <v>68</v>
      </c>
      <c r="K14" s="81" t="s">
        <v>69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>
        <v>11.5</v>
      </c>
      <c r="R14" s="60" t="s">
        <v>29</v>
      </c>
      <c r="S14" s="60">
        <v>11.5</v>
      </c>
      <c r="T14" s="60" t="s">
        <v>29</v>
      </c>
      <c r="U14" s="60">
        <v>11.5</v>
      </c>
      <c r="V14" s="60">
        <v>11.5</v>
      </c>
      <c r="W14" s="60">
        <v>11.5</v>
      </c>
      <c r="X14" s="60">
        <v>11</v>
      </c>
      <c r="Y14" s="60">
        <v>12.5</v>
      </c>
      <c r="Z14" s="60">
        <v>12.5</v>
      </c>
      <c r="AA14" s="60">
        <v>13</v>
      </c>
      <c r="AB14" s="60" t="s">
        <v>29</v>
      </c>
      <c r="AC14" s="82" t="s">
        <v>72</v>
      </c>
      <c r="AD14" s="60" t="s">
        <v>29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 t="s">
        <v>29</v>
      </c>
      <c r="AL14" s="60" t="s">
        <v>29</v>
      </c>
      <c r="AM14" s="60" t="s">
        <v>29</v>
      </c>
      <c r="AN14" s="60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60</v>
      </c>
      <c r="D21" s="40"/>
      <c r="E21" s="37"/>
      <c r="G21" s="53" t="s">
        <v>59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</row>
    <row r="23" spans="2:43" ht="20.25">
      <c r="B23" s="58" t="s">
        <v>39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65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>
        <v>1</v>
      </c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1</v>
      </c>
      <c r="AP30" s="28">
        <f t="shared" si="1"/>
        <v>0</v>
      </c>
      <c r="AQ30" s="28">
        <f t="shared" si="2"/>
        <v>1</v>
      </c>
    </row>
    <row r="31" spans="2:43" ht="20.25">
      <c r="B31" s="29" t="s">
        <v>46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50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51</v>
      </c>
      <c r="C36" s="28">
        <f>+SUM(C10,C16,C22:C35)</f>
        <v>1211</v>
      </c>
      <c r="D36" s="28">
        <f aca="true" t="shared" si="3" ref="D36:AN36">+SUM(D10,D16,D22:D35)</f>
        <v>38</v>
      </c>
      <c r="E36" s="28">
        <f t="shared" si="3"/>
        <v>1097</v>
      </c>
      <c r="F36" s="28">
        <f t="shared" si="3"/>
        <v>270</v>
      </c>
      <c r="G36" s="28">
        <f t="shared" si="3"/>
        <v>3826</v>
      </c>
      <c r="H36" s="28">
        <f t="shared" si="3"/>
        <v>8320</v>
      </c>
      <c r="I36" s="28">
        <f t="shared" si="3"/>
        <v>7718</v>
      </c>
      <c r="J36" s="28">
        <f t="shared" si="3"/>
        <v>4785</v>
      </c>
      <c r="K36" s="28">
        <f t="shared" si="3"/>
        <v>1620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755</v>
      </c>
      <c r="P36" s="28">
        <f t="shared" si="3"/>
        <v>0</v>
      </c>
      <c r="Q36" s="28">
        <f t="shared" si="3"/>
        <v>2920</v>
      </c>
      <c r="R36" s="28">
        <f t="shared" si="3"/>
        <v>310</v>
      </c>
      <c r="S36" s="28">
        <f t="shared" si="3"/>
        <v>590</v>
      </c>
      <c r="T36" s="28">
        <f t="shared" si="3"/>
        <v>0</v>
      </c>
      <c r="U36" s="28">
        <f t="shared" si="3"/>
        <v>530</v>
      </c>
      <c r="V36" s="28">
        <f t="shared" si="3"/>
        <v>1090</v>
      </c>
      <c r="W36" s="28">
        <f t="shared" si="3"/>
        <v>4165</v>
      </c>
      <c r="X36" s="28">
        <f t="shared" si="3"/>
        <v>520</v>
      </c>
      <c r="Y36" s="28">
        <f t="shared" si="3"/>
        <v>7441</v>
      </c>
      <c r="Z36" s="28">
        <f t="shared" si="3"/>
        <v>568</v>
      </c>
      <c r="AA36" s="28">
        <f t="shared" si="3"/>
        <v>5126</v>
      </c>
      <c r="AB36" s="28">
        <f t="shared" si="3"/>
        <v>0</v>
      </c>
      <c r="AC36" s="28">
        <f t="shared" si="3"/>
        <v>12230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49229</v>
      </c>
      <c r="AP36" s="28">
        <f>SUM(AP10,AP16,AP22:AP35)</f>
        <v>15901</v>
      </c>
      <c r="AQ36" s="28">
        <f>SUM(AO36:AP36)</f>
        <v>65130</v>
      </c>
    </row>
    <row r="37" spans="2:43" ht="22.5" customHeight="1">
      <c r="B37" s="27" t="s">
        <v>52</v>
      </c>
      <c r="C37" s="63">
        <v>16</v>
      </c>
      <c r="D37" s="63"/>
      <c r="E37" s="63"/>
      <c r="F37" s="63"/>
      <c r="G37" s="63">
        <v>16.2</v>
      </c>
      <c r="H37" s="63"/>
      <c r="I37" s="63">
        <v>18.1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>
        <v>14.9</v>
      </c>
      <c r="V37" s="63"/>
      <c r="W37" s="63"/>
      <c r="X37" s="63"/>
      <c r="Y37" s="63"/>
      <c r="Z37" s="63"/>
      <c r="AA37" s="63"/>
      <c r="AB37" s="63"/>
      <c r="AC37" s="63">
        <v>21.9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14.5</v>
      </c>
      <c r="AN37" s="65"/>
      <c r="AO37" s="66"/>
      <c r="AP37" s="66"/>
      <c r="AQ37" s="67"/>
    </row>
    <row r="38" spans="2:43" ht="15.75">
      <c r="B38" s="68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56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73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2010-01-12T18:37:44Z</cp:lastPrinted>
  <dcterms:created xsi:type="dcterms:W3CDTF">2008-10-21T17:58:04Z</dcterms:created>
  <dcterms:modified xsi:type="dcterms:W3CDTF">2011-01-10T06:14:01Z</dcterms:modified>
  <cp:category/>
  <cp:version/>
  <cp:contentType/>
  <cp:contentStatus/>
</cp:coreProperties>
</file>