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<sst xmlns="http://schemas.openxmlformats.org/spreadsheetml/2006/main" count="397" uniqueCount="69">
  <si>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</si>
  <si>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</si>
  <si>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</si>
  <si>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</si>
  <si>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</si>
  <si>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</si>
  <si>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</si>
  <si>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</si>
  <si>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</si>
  <si>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</si>
  <si>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</si>
  <si>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</si>
  <si>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</si>
  <si>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</si>
  <si>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</si>
  <si>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</si>
  <si>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</si>
  <si>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</si>
  <si>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</si>
  <si>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</si>
  <si>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</si>
  <si>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</si>
  <si>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</si>
  <si>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</si>
  <si>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</si>
  <si>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</si>
  <si>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</si>
  <si>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</si>
  <si>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</si>
  <si>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</si>
  <si>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</si>
  <si>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</si>
  <si>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</si>
  <si>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</si>
  <si>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</si>
  <si>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</si>
  <si>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</si>
  <si>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</si>
  <si>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</si>
  <si>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</si>
  <si>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</si>
  <si>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</si>
  <si>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</si>
  <si>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</si>
  <si>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</si>
  <si>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</si>
  <si>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</si>
  <si>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</si>
  <si>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</si>
  <si>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</si>
  <si>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</si>
  <si>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</si>
  <si>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</si>
  <si>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</si>
  <si>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</si>
  <si>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</si>
  <si>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</si>
  <si>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</si>
  <si>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</si>
  <si>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</si>
  <si>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</si>
  <si>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</si>
  <si>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</si>
  <si>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</si>
  <si>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R.M.N°348-2023-PRODUCE</t>
  </si>
  <si>
    <t>CPT/jsr</t>
  </si>
  <si>
    <t xml:space="preserve">        Fecha  : 07/12/2023</t>
  </si>
  <si>
    <t>Callao,11 de diciembre del 2023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</si>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</sst>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2" xfId="0" applyFont="1" applyBorder="1" applyAlignment="1">
      <alignment horizontal="center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V16" zoomScale="24" zoomScaleNormal="24" workbookViewId="0">
      <selection activeCell="AV45" sqref="AV45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9.33203125" style="1" bestFit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34.8867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7" t="s">
        <v>63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</row>
    <row r="5" spans="2:43" ht="45" customHeight="1" x14ac:dyDescent="0.65"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9" t="s">
        <v>4</v>
      </c>
      <c r="AN6" s="59"/>
      <c r="AO6" s="59"/>
      <c r="AP6" s="59"/>
      <c r="AQ6" s="59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0"/>
      <c r="AP7" s="60"/>
      <c r="AQ7" s="60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9" t="s">
        <v>66</v>
      </c>
      <c r="AP8" s="59"/>
      <c r="AQ8" s="59"/>
    </row>
    <row r="9" spans="2:43" ht="28.2" x14ac:dyDescent="0.5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61" t="s">
        <v>8</v>
      </c>
      <c r="D10" s="61"/>
      <c r="E10" s="61" t="s">
        <v>9</v>
      </c>
      <c r="F10" s="61"/>
      <c r="G10" s="61" t="s">
        <v>10</v>
      </c>
      <c r="H10" s="61"/>
      <c r="I10" s="61" t="s">
        <v>11</v>
      </c>
      <c r="J10" s="61"/>
      <c r="K10" s="61" t="s">
        <v>12</v>
      </c>
      <c r="L10" s="61"/>
      <c r="M10" s="61" t="s">
        <v>13</v>
      </c>
      <c r="N10" s="61"/>
      <c r="O10" s="61" t="s">
        <v>14</v>
      </c>
      <c r="P10" s="61"/>
      <c r="Q10" s="61" t="s">
        <v>15</v>
      </c>
      <c r="R10" s="61"/>
      <c r="S10" s="61" t="s">
        <v>16</v>
      </c>
      <c r="T10" s="61"/>
      <c r="U10" s="61" t="s">
        <v>17</v>
      </c>
      <c r="V10" s="61"/>
      <c r="W10" s="61" t="s">
        <v>18</v>
      </c>
      <c r="X10" s="61"/>
      <c r="Y10" s="62" t="s">
        <v>19</v>
      </c>
      <c r="Z10" s="62"/>
      <c r="AA10" s="61" t="s">
        <v>20</v>
      </c>
      <c r="AB10" s="61"/>
      <c r="AC10" s="61" t="s">
        <v>21</v>
      </c>
      <c r="AD10" s="61"/>
      <c r="AE10" s="61" t="s">
        <v>22</v>
      </c>
      <c r="AF10" s="61"/>
      <c r="AG10" s="61" t="s">
        <v>23</v>
      </c>
      <c r="AH10" s="61"/>
      <c r="AI10" s="61" t="s">
        <v>24</v>
      </c>
      <c r="AJ10" s="61"/>
      <c r="AK10" s="61" t="s">
        <v>25</v>
      </c>
      <c r="AL10" s="61"/>
      <c r="AM10" s="61" t="s">
        <v>26</v>
      </c>
      <c r="AN10" s="61"/>
      <c r="AO10" s="63" t="s">
        <v>27</v>
      </c>
      <c r="AP10" s="63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206.73</v>
      </c>
      <c r="H12" s="24">
        <v>1650.375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597.995</v>
      </c>
      <c r="R12" s="24">
        <v>0</v>
      </c>
      <c r="S12" s="24">
        <v>416.245</v>
      </c>
      <c r="T12" s="24">
        <v>0</v>
      </c>
      <c r="U12" s="24">
        <v>0</v>
      </c>
      <c r="V12" s="24">
        <v>0</v>
      </c>
      <c r="W12" s="24">
        <v>281.14499999999998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1502.115</v>
      </c>
      <c r="AP12" s="24">
        <f>SUMIF($C$11:$AN$11,"I.Mad",C12:AN12)</f>
        <v>1650.375</v>
      </c>
      <c r="AQ12" s="24">
        <f>SUM(AO12:AP12)</f>
        <v>3152.49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>
        <v>2</v>
      </c>
      <c r="H13" s="24">
        <v>26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7</v>
      </c>
      <c r="R13" s="24" t="s">
        <v>33</v>
      </c>
      <c r="S13" s="24">
        <v>9</v>
      </c>
      <c r="T13" s="24" t="s">
        <v>33</v>
      </c>
      <c r="U13" s="24" t="s">
        <v>33</v>
      </c>
      <c r="V13" s="24" t="s">
        <v>33</v>
      </c>
      <c r="W13" s="55">
        <v>4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22</v>
      </c>
      <c r="AP13" s="24">
        <f>SUMIF($C$11:$AN$11,"I.Mad",C13:AN13)</f>
        <v>26</v>
      </c>
      <c r="AQ13" s="24">
        <f>SUM(AO13:AP13)</f>
        <v>48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68</v>
      </c>
      <c r="H14" s="24">
        <v>8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5</v>
      </c>
      <c r="R14" s="24" t="s">
        <v>33</v>
      </c>
      <c r="S14" s="24">
        <v>5</v>
      </c>
      <c r="T14" s="24" t="s">
        <v>33</v>
      </c>
      <c r="U14" s="24" t="s">
        <v>33</v>
      </c>
      <c r="V14" s="24" t="s">
        <v>33</v>
      </c>
      <c r="W14" s="55">
        <v>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13</v>
      </c>
      <c r="AP14" s="24">
        <f>SUMIF($C$11:$AN$11,"I.Mad",C14:AN14)</f>
        <v>8</v>
      </c>
      <c r="AQ14" s="24">
        <f>SUM(AO14:AP14)</f>
        <v>21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>
        <v>77.060796141127298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7">
        <v>0.76984209565742001</v>
      </c>
      <c r="R15" s="24" t="s">
        <v>33</v>
      </c>
      <c r="S15" s="27">
        <v>5.4443265657817399</v>
      </c>
      <c r="T15" s="24" t="s">
        <v>33</v>
      </c>
      <c r="U15" s="24" t="s">
        <v>33</v>
      </c>
      <c r="V15" s="24" t="s">
        <v>33</v>
      </c>
      <c r="W15" s="27">
        <v>30.963687439122499</v>
      </c>
      <c r="X15" s="27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>
        <v>11.5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7">
        <v>12.5</v>
      </c>
      <c r="R16" s="24" t="s">
        <v>33</v>
      </c>
      <c r="S16" s="27">
        <v>12.5</v>
      </c>
      <c r="T16" s="24" t="s">
        <v>33</v>
      </c>
      <c r="U16" s="24" t="s">
        <v>33</v>
      </c>
      <c r="V16" s="24" t="s">
        <v>33</v>
      </c>
      <c r="W16" s="27">
        <v>11.5</v>
      </c>
      <c r="X16" s="27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4" t="s">
        <v>33</v>
      </c>
      <c r="AF16" s="24" t="s">
        <v>33</v>
      </c>
      <c r="AG16" s="24" t="s">
        <v>33</v>
      </c>
      <c r="AH16" s="24" t="s">
        <v>33</v>
      </c>
      <c r="AI16" s="24" t="s">
        <v>33</v>
      </c>
      <c r="AJ16" s="24" t="s">
        <v>33</v>
      </c>
      <c r="AK16" s="24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7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7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>
        <v>8.4059200000000001</v>
      </c>
      <c r="R25" s="33"/>
      <c r="S25" s="33">
        <v>21.727550000000001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30.133470000000003</v>
      </c>
      <c r="AP25" s="24">
        <f t="shared" si="1"/>
        <v>0</v>
      </c>
      <c r="AQ25" s="33">
        <f t="shared" si="2"/>
        <v>30.133470000000003</v>
      </c>
    </row>
    <row r="26" spans="1:43" ht="50.25" customHeight="1" x14ac:dyDescent="0.7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24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7">
      <c r="B27" s="35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7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7">
      <c r="B30" s="35" t="s">
        <v>46</v>
      </c>
      <c r="C30" s="24"/>
      <c r="D30" s="24"/>
      <c r="E30" s="24"/>
      <c r="F30" s="24"/>
      <c r="G30" s="24"/>
      <c r="H30" s="24"/>
      <c r="I30" s="27"/>
      <c r="J30" s="56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6"/>
      <c r="AC30" s="36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7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7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7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7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4" x14ac:dyDescent="0.7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4" x14ac:dyDescent="0.7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4" x14ac:dyDescent="0.7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7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7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7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7">
      <c r="B41" s="35" t="s">
        <v>56</v>
      </c>
      <c r="C41" s="33">
        <f t="shared" ref="C41:AM41" si="3">+SUM(C24:C40,C18,C12)</f>
        <v>0</v>
      </c>
      <c r="D41" s="33">
        <f t="shared" si="3"/>
        <v>0</v>
      </c>
      <c r="E41" s="33">
        <f t="shared" si="3"/>
        <v>0</v>
      </c>
      <c r="F41" s="33">
        <f t="shared" si="3"/>
        <v>0</v>
      </c>
      <c r="G41" s="33">
        <f t="shared" si="3"/>
        <v>206.73</v>
      </c>
      <c r="H41" s="33">
        <f t="shared" si="3"/>
        <v>1650.375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606.40092000000004</v>
      </c>
      <c r="R41" s="33">
        <f t="shared" si="3"/>
        <v>0</v>
      </c>
      <c r="S41" s="33">
        <f t="shared" si="3"/>
        <v>437.97255000000001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281.14499999999998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>+SUM(AA24:AA40,AA18,C12)</f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1532.24847</v>
      </c>
      <c r="AP41" s="33">
        <f>SUM(AP12,AP18,AP24:AP37)</f>
        <v>1650.375</v>
      </c>
      <c r="AQ41" s="33">
        <f t="shared" si="2"/>
        <v>3182.62347</v>
      </c>
    </row>
    <row r="42" spans="2:43" ht="50.25" customHeight="1" x14ac:dyDescent="0.7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1" t="s">
        <v>65</v>
      </c>
      <c r="C46" s="3"/>
      <c r="G46" s="48"/>
      <c r="J46" s="44"/>
      <c r="M46" s="49"/>
      <c r="N46" s="52"/>
      <c r="Y46" s="50"/>
      <c r="Z46" s="50"/>
      <c r="AG46" s="53"/>
      <c r="AM46" s="54" t="s">
        <v>67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2023-06-19T13:30:12Z</cp:lastPrinted>
  <dcterms:created xsi:type="dcterms:W3CDTF">2008-10-21T17:58:04Z</dcterms:created>
  <dcterms:modified xsi:type="dcterms:W3CDTF">2023-12-10T14:00:54Z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