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Q32" i="1" s="1"/>
  <c r="AO32" i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Q24" i="1" s="1"/>
  <c r="AO24" i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P12" i="1"/>
  <c r="AO12" i="1"/>
  <c r="AQ13" i="1" l="1"/>
  <c r="AQ14" i="1"/>
  <c r="AQ25" i="1"/>
  <c r="AO41" i="1"/>
  <c r="AP41" i="1"/>
  <c r="AQ12" i="1"/>
  <c r="AQ41" i="1" l="1"/>
</calcChain>
</file>

<file path=xl/sharedStrings.xml><?xml version="1.0" encoding="utf-8"?>
<sst xmlns="http://schemas.openxmlformats.org/spreadsheetml/2006/main" count="371" uniqueCount="70">
  <si>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</si>
  <si>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</si>
  <si>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</si>
  <si>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</si>
  <si>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</si>
  <si>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</si>
  <si>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</si>
  <si>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</si>
  <si>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</si>
  <si>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</si>
  <si>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</si>
  <si>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</si>
  <si>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</si>
  <si>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</si>
  <si>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</si>
  <si>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</si>
  <si>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</si>
  <si>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</si>
  <si>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</si>
  <si>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</si>
  <si>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</si>
  <si>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</si>
  <si>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</si>
  <si>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</si>
  <si>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</si>
  <si>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</si>
  <si>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</si>
  <si>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</si>
  <si>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</si>
  <si>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</si>
  <si>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</si>
  <si>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</si>
  <si>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</si>
  <si>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</si>
  <si>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</si>
  <si>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</si>
  <si>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</si>
  <si>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</si>
  <si>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</si>
  <si>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</si>
  <si>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</si>
  <si>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</si>
  <si>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</si>
  <si>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</si>
  <si>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</si>
  <si>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</si>
  <si>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</si>
  <si>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</si>
  <si>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</si>
  <si>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</si>
  <si>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</si>
  <si>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</si>
  <si>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</si>
  <si>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</si>
  <si>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</si>
  <si>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</si>
  <si>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</si>
  <si>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</si>
  <si>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</si>
  <si>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</si>
  <si>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</si>
  <si>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</si>
  <si>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</si>
  <si>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</si>
  <si>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</si>
  <si>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</si>
  <si>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09 de diciembre del 2019</t>
  </si>
  <si>
    <t xml:space="preserve">        Fecha  : 07/12/2019</t>
  </si>
  <si>
    <t>10.5 y 14.0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</si>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</sst>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36" zoomScale="23" zoomScaleNormal="23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39.28515625" style="1" bestFit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6553.9349999999995</v>
      </c>
      <c r="H12" s="38">
        <v>392.69000000000005</v>
      </c>
      <c r="I12" s="38">
        <v>1425.67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1032.9639999999999</v>
      </c>
      <c r="R12" s="38">
        <v>315</v>
      </c>
      <c r="S12" s="38">
        <v>2915</v>
      </c>
      <c r="T12" s="38">
        <v>133</v>
      </c>
      <c r="U12" s="38">
        <v>1910</v>
      </c>
      <c r="V12" s="38">
        <v>120</v>
      </c>
      <c r="W12" s="38">
        <v>1905</v>
      </c>
      <c r="X12" s="38">
        <v>0</v>
      </c>
      <c r="Y12" s="38"/>
      <c r="Z12" s="38"/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15742.569</v>
      </c>
      <c r="AP12" s="38">
        <f>SUMIF($C$11:$AN$11,"I.Mad",C12:AN12)</f>
        <v>960.69</v>
      </c>
      <c r="AQ12" s="38">
        <f>SUM(AO12:AP12)</f>
        <v>16703.258999999998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32</v>
      </c>
      <c r="H13" s="38">
        <v>14</v>
      </c>
      <c r="I13" s="38">
        <v>10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15</v>
      </c>
      <c r="R13" s="38">
        <v>9</v>
      </c>
      <c r="S13" s="38">
        <v>20</v>
      </c>
      <c r="T13" s="38">
        <v>3</v>
      </c>
      <c r="U13" s="38">
        <v>17</v>
      </c>
      <c r="V13" s="38">
        <v>3</v>
      </c>
      <c r="W13" s="38">
        <v>26</v>
      </c>
      <c r="X13" s="38" t="s">
        <v>35</v>
      </c>
      <c r="Y13" s="38"/>
      <c r="Z13" s="38"/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120</v>
      </c>
      <c r="AP13" s="38">
        <f>SUMIF($C$11:$AN$11,"I.Mad",C13:AN13)</f>
        <v>29</v>
      </c>
      <c r="AQ13" s="38">
        <f>SUM(AO13:AP13)</f>
        <v>149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9</v>
      </c>
      <c r="H14" s="38">
        <v>5</v>
      </c>
      <c r="I14" s="38">
        <v>7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3</v>
      </c>
      <c r="R14" s="38">
        <v>5</v>
      </c>
      <c r="S14" s="38">
        <v>3</v>
      </c>
      <c r="T14" s="38">
        <v>3</v>
      </c>
      <c r="U14" s="38">
        <v>3</v>
      </c>
      <c r="V14" s="38">
        <v>3</v>
      </c>
      <c r="W14" s="38">
        <v>9</v>
      </c>
      <c r="X14" s="38" t="s">
        <v>35</v>
      </c>
      <c r="Y14" s="38"/>
      <c r="Z14" s="38"/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34</v>
      </c>
      <c r="AP14" s="38">
        <f>SUMIF($C$11:$AN$11,"I.Mad",C14:AN14)</f>
        <v>16</v>
      </c>
      <c r="AQ14" s="38">
        <f>SUM(AO14:AP14)</f>
        <v>50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17.236702411528075</v>
      </c>
      <c r="H15" s="38">
        <v>0</v>
      </c>
      <c r="I15" s="38">
        <v>0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>
        <v>0</v>
      </c>
      <c r="S15" s="38">
        <v>0</v>
      </c>
      <c r="T15" s="38">
        <v>0.77294449366163687</v>
      </c>
      <c r="U15" s="38">
        <v>0</v>
      </c>
      <c r="V15" s="38">
        <v>0</v>
      </c>
      <c r="W15" s="38">
        <v>50.107611642230523</v>
      </c>
      <c r="X15" s="38" t="s">
        <v>35</v>
      </c>
      <c r="Y15" s="38"/>
      <c r="Z15" s="38"/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 t="s">
        <v>68</v>
      </c>
      <c r="H16" s="44">
        <v>13.5</v>
      </c>
      <c r="I16" s="44">
        <v>14.5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>
        <v>14.5</v>
      </c>
      <c r="S16" s="44">
        <v>14.5</v>
      </c>
      <c r="T16" s="44">
        <v>14.5</v>
      </c>
      <c r="U16" s="44">
        <v>14.5</v>
      </c>
      <c r="V16" s="44">
        <v>14.5</v>
      </c>
      <c r="W16" s="44">
        <v>12</v>
      </c>
      <c r="X16" s="44" t="s">
        <v>35</v>
      </c>
      <c r="Y16" s="44"/>
      <c r="Z16" s="44"/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1">
        <v>9.01</v>
      </c>
      <c r="J25" s="55"/>
      <c r="K25" s="51"/>
      <c r="L25" s="51"/>
      <c r="M25" s="51"/>
      <c r="N25" s="51"/>
      <c r="O25" s="51"/>
      <c r="P25" s="51"/>
      <c r="Q25" s="51">
        <v>22.036175710594318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31.046175710594319</v>
      </c>
      <c r="AP25" s="38">
        <f t="shared" si="1"/>
        <v>0</v>
      </c>
      <c r="AQ25" s="51">
        <f t="shared" si="2"/>
        <v>31.046175710594319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6553.9349999999995</v>
      </c>
      <c r="H41" s="51">
        <f t="shared" si="3"/>
        <v>392.69000000000005</v>
      </c>
      <c r="I41" s="51">
        <f t="shared" si="3"/>
        <v>1434.68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1055.0001757105942</v>
      </c>
      <c r="R41" s="51">
        <f t="shared" si="3"/>
        <v>315</v>
      </c>
      <c r="S41" s="51">
        <f t="shared" si="3"/>
        <v>2915</v>
      </c>
      <c r="T41" s="51">
        <f t="shared" si="3"/>
        <v>133</v>
      </c>
      <c r="U41" s="51">
        <f t="shared" si="3"/>
        <v>1910</v>
      </c>
      <c r="V41" s="51">
        <f t="shared" si="3"/>
        <v>120</v>
      </c>
      <c r="W41" s="51">
        <f t="shared" si="3"/>
        <v>1905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15773.615175710594</v>
      </c>
      <c r="AP41" s="51">
        <f>SUM(AP12,AP18,AP24:AP37)</f>
        <v>960.69</v>
      </c>
      <c r="AQ41" s="51">
        <f t="shared" si="2"/>
        <v>16734.305175710593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20.5</v>
      </c>
      <c r="H42" s="44"/>
      <c r="I42" s="59">
        <v>22.9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15.6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/>
      <c r="P46"/>
      <c r="Q46"/>
      <c r="R46"/>
      <c r="S4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  <row r="47" spans="2:43" ht="45" x14ac:dyDescent="0.6">
      <c r="B47" s="73" t="s">
        <v>69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/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201</cp:revision>
  <cp:lastPrinted>2018-11-19T17:24:41Z</cp:lastPrinted>
  <dcterms:created xsi:type="dcterms:W3CDTF">2008-10-21T17:58:04Z</dcterms:created>
  <dcterms:modified xsi:type="dcterms:W3CDTF">2019-12-09T17:09:24Z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