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Industrial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<sst xmlns="http://schemas.openxmlformats.org/spreadsheetml/2006/main" count="363" uniqueCount="65">
  <si>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</si>
  <si>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</si>
  <si>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</si>
  <si>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</si>
  <si>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</si>
  <si>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</si>
  <si>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</si>
  <si>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</si>
  <si>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</si>
  <si>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</si>
  <si>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</si>
  <si>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</si>
  <si>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</si>
  <si>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</si>
  <si>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</si>
  <si>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</si>
  <si>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</si>
  <si>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</si>
  <si>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</si>
  <si>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</si>
  <si>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</si>
  <si>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</si>
  <si>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</si>
  <si>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</si>
  <si>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</si>
  <si>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</si>
  <si>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</si>
  <si>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</si>
  <si>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</si>
  <si>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</si>
  <si>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</si>
  <si>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</si>
  <si>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</si>
  <si>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</si>
  <si>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</si>
  <si>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</si>
  <si>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</si>
  <si>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</si>
  <si>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</si>
  <si>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</si>
  <si>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</si>
  <si>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</si>
  <si>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</si>
  <si>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</si>
  <si>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</si>
  <si>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</si>
  <si>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</si>
  <si>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</si>
  <si>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</si>
  <si>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</si>
  <si>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</si>
  <si>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</si>
  <si>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</si>
  <si>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</si>
  <si>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</si>
  <si>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</si>
  <si>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</si>
  <si>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</si>
  <si>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</si>
  <si>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R.M.N°427-2015-PRODUCE,R.M.N°242-2016-PRODUCE,R.M.N°440-2016-PRODUCE, R.M.N° 457-2016</t>
  </si>
  <si>
    <t>AGUJILLA</t>
  </si>
  <si>
    <t>CALAMAR</t>
  </si>
  <si>
    <t>GCQ/jsr/hts/due</t>
  </si>
  <si>
    <t xml:space="preserve">        Fecha  : 07/12/2016</t>
  </si>
  <si>
    <t>Callao, 08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</si>
</sst>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AJ21" sqref="AJ2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5" width="19.28515625" style="2" customWidth="1"/>
    <col min="6" max="6" width="20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2.7109375" style="2" customWidth="1"/>
    <col min="25" max="25" width="26.5703125" style="2" customWidth="1"/>
    <col min="26" max="26" width="25.710937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59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138</v>
      </c>
      <c r="G12" s="53">
        <v>3412</v>
      </c>
      <c r="H12" s="53">
        <v>1211</v>
      </c>
      <c r="I12" s="53">
        <v>5916</v>
      </c>
      <c r="J12" s="53">
        <v>927</v>
      </c>
      <c r="K12" s="53">
        <v>729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1710</v>
      </c>
      <c r="R12" s="53">
        <v>0</v>
      </c>
      <c r="S12" s="53">
        <v>400</v>
      </c>
      <c r="T12" s="53">
        <v>0</v>
      </c>
      <c r="U12" s="53">
        <v>420</v>
      </c>
      <c r="V12" s="53">
        <v>0</v>
      </c>
      <c r="W12" s="53">
        <v>0</v>
      </c>
      <c r="X12" s="53">
        <v>0</v>
      </c>
      <c r="Y12" s="53">
        <v>822.08351099462834</v>
      </c>
      <c r="Z12" s="53">
        <v>595.36292481092653</v>
      </c>
      <c r="AA12" s="53">
        <v>0</v>
      </c>
      <c r="AB12" s="53">
        <v>0</v>
      </c>
      <c r="AC12" s="53">
        <v>159.94999999999999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13569.033510994628</v>
      </c>
      <c r="AP12" s="54">
        <f>SUMIF($C$11:$AN$11,"I.Mad",C12:AN12)</f>
        <v>2871.3629248109264</v>
      </c>
      <c r="AQ12" s="54">
        <f>SUM(AO12:AP12)</f>
        <v>16440.396435805553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>
        <v>2</v>
      </c>
      <c r="G13" s="55">
        <v>34</v>
      </c>
      <c r="H13" s="55">
        <v>73</v>
      </c>
      <c r="I13" s="55">
        <v>85</v>
      </c>
      <c r="J13" s="55">
        <v>81</v>
      </c>
      <c r="K13" s="55">
        <v>16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17</v>
      </c>
      <c r="R13" s="55" t="s">
        <v>20</v>
      </c>
      <c r="S13" s="55">
        <v>2</v>
      </c>
      <c r="T13" s="55" t="s">
        <v>20</v>
      </c>
      <c r="U13" s="55">
        <v>6</v>
      </c>
      <c r="V13" s="55" t="s">
        <v>20</v>
      </c>
      <c r="W13" s="55" t="s">
        <v>20</v>
      </c>
      <c r="X13" s="55" t="s">
        <v>20</v>
      </c>
      <c r="Y13" s="55">
        <v>19</v>
      </c>
      <c r="Z13" s="55">
        <v>18</v>
      </c>
      <c r="AA13" s="55" t="s">
        <v>20</v>
      </c>
      <c r="AB13" s="55" t="s">
        <v>20</v>
      </c>
      <c r="AC13" s="55">
        <v>3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182</v>
      </c>
      <c r="AP13" s="54">
        <f>SUMIF($C$11:$AN$11,"I.Mad",C13:AN13)</f>
        <v>174</v>
      </c>
      <c r="AQ13" s="54">
        <f>SUM(AO13:AP13)</f>
        <v>356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>
        <v>2</v>
      </c>
      <c r="G14" s="55">
        <v>9</v>
      </c>
      <c r="H14" s="55">
        <v>12</v>
      </c>
      <c r="I14" s="55">
        <v>8</v>
      </c>
      <c r="J14" s="55">
        <v>6</v>
      </c>
      <c r="K14" s="55">
        <v>8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5</v>
      </c>
      <c r="R14" s="55" t="s">
        <v>20</v>
      </c>
      <c r="S14" s="55">
        <v>2</v>
      </c>
      <c r="T14" s="55" t="s">
        <v>20</v>
      </c>
      <c r="U14" s="55">
        <v>3</v>
      </c>
      <c r="V14" s="55" t="s">
        <v>20</v>
      </c>
      <c r="W14" s="55" t="s">
        <v>20</v>
      </c>
      <c r="X14" s="55" t="s">
        <v>20</v>
      </c>
      <c r="Y14" s="55">
        <v>6</v>
      </c>
      <c r="Z14" s="55">
        <v>2</v>
      </c>
      <c r="AA14" s="55" t="s">
        <v>20</v>
      </c>
      <c r="AB14" s="55" t="s">
        <v>20</v>
      </c>
      <c r="AC14" s="55">
        <v>2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43</v>
      </c>
      <c r="AP14" s="54">
        <f>SUMIF($C$11:$AN$11,"I.Mad",C14:AN14)</f>
        <v>22</v>
      </c>
      <c r="AQ14" s="54">
        <f>SUM(AO14:AP14)</f>
        <v>65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>
        <v>1.2</v>
      </c>
      <c r="G15" s="55">
        <v>0.77722460969554974</v>
      </c>
      <c r="H15" s="55">
        <v>0</v>
      </c>
      <c r="I15" s="55">
        <v>78.767923063767626</v>
      </c>
      <c r="J15" s="55">
        <v>25.369059615070491</v>
      </c>
      <c r="K15" s="55">
        <v>79.349055117251098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57.956998681552754</v>
      </c>
      <c r="R15" s="55" t="s">
        <v>20</v>
      </c>
      <c r="S15" s="55">
        <v>88.239170640915191</v>
      </c>
      <c r="T15" s="55" t="s">
        <v>20</v>
      </c>
      <c r="U15" s="55">
        <v>78.228779330649033</v>
      </c>
      <c r="V15" s="55" t="s">
        <v>20</v>
      </c>
      <c r="W15" s="55" t="s">
        <v>20</v>
      </c>
      <c r="X15" s="55" t="s">
        <v>20</v>
      </c>
      <c r="Y15" s="55">
        <v>46.440243492227438</v>
      </c>
      <c r="Z15" s="55">
        <v>24.749644628830925</v>
      </c>
      <c r="AA15" s="55" t="s">
        <v>20</v>
      </c>
      <c r="AB15" s="55" t="s">
        <v>20</v>
      </c>
      <c r="AC15" s="55">
        <v>94.28302872893795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>
        <v>13</v>
      </c>
      <c r="G16" s="60">
        <v>13.5</v>
      </c>
      <c r="H16" s="60">
        <v>14</v>
      </c>
      <c r="I16" s="60">
        <v>11</v>
      </c>
      <c r="J16" s="60">
        <v>12</v>
      </c>
      <c r="K16" s="60">
        <v>11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12</v>
      </c>
      <c r="R16" s="60" t="s">
        <v>20</v>
      </c>
      <c r="S16" s="60">
        <v>10.5</v>
      </c>
      <c r="T16" s="60" t="s">
        <v>20</v>
      </c>
      <c r="U16" s="60">
        <v>11</v>
      </c>
      <c r="V16" s="60" t="s">
        <v>20</v>
      </c>
      <c r="W16" s="60" t="s">
        <v>20</v>
      </c>
      <c r="X16" s="60" t="s">
        <v>20</v>
      </c>
      <c r="Y16" s="60">
        <v>12</v>
      </c>
      <c r="Z16" s="60">
        <v>12.5</v>
      </c>
      <c r="AA16" s="60" t="s">
        <v>20</v>
      </c>
      <c r="AB16" s="60" t="s">
        <v>20</v>
      </c>
      <c r="AC16" s="60">
        <v>10.5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57">
        <v>0.81</v>
      </c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>
        <v>0.59906249999999994</v>
      </c>
      <c r="Z25" s="73">
        <v>0.66897815362931656</v>
      </c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1.4090625000000001</v>
      </c>
      <c r="AP25" s="54">
        <f t="shared" ref="AP25:AP37" si="2">SUMIF($C$11:$AN$11,"I.Mad",C25:AN25)</f>
        <v>0.66897815362931656</v>
      </c>
      <c r="AQ25" s="57">
        <f>SUM(AO25:AP25)</f>
        <v>2.0780406536293166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58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73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>
        <v>0.65242650537161562</v>
      </c>
      <c r="Z30" s="73">
        <v>0.14309703544418073</v>
      </c>
      <c r="AA30" s="57"/>
      <c r="AB30" s="57"/>
      <c r="AC30" s="73">
        <v>0.05</v>
      </c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0.70242650537161566</v>
      </c>
      <c r="AP30" s="54">
        <f t="shared" si="2"/>
        <v>0.14309703544418073</v>
      </c>
      <c r="AQ30" s="57">
        <f t="shared" si="0"/>
        <v>0.84552354081579639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3"/>
      <c r="Z31" s="73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60</v>
      </c>
      <c r="C36" s="57"/>
      <c r="D36" s="57"/>
      <c r="E36" s="57"/>
      <c r="F36" s="57"/>
      <c r="G36" s="57"/>
      <c r="H36" s="57"/>
      <c r="I36" s="7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61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0</v>
      </c>
      <c r="D38" s="57">
        <f t="shared" si="3"/>
        <v>0</v>
      </c>
      <c r="E38" s="57">
        <f t="shared" si="3"/>
        <v>0</v>
      </c>
      <c r="F38" s="57">
        <f t="shared" si="3"/>
        <v>138</v>
      </c>
      <c r="G38" s="57">
        <f t="shared" si="3"/>
        <v>3412</v>
      </c>
      <c r="H38" s="57">
        <f t="shared" si="3"/>
        <v>1211</v>
      </c>
      <c r="I38" s="57">
        <f t="shared" si="3"/>
        <v>5916.81</v>
      </c>
      <c r="J38" s="57">
        <f t="shared" si="3"/>
        <v>927</v>
      </c>
      <c r="K38" s="57">
        <f t="shared" si="3"/>
        <v>729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1710</v>
      </c>
      <c r="R38" s="57">
        <f t="shared" si="3"/>
        <v>0</v>
      </c>
      <c r="S38" s="57">
        <f t="shared" si="3"/>
        <v>400</v>
      </c>
      <c r="T38" s="57">
        <f t="shared" si="3"/>
        <v>0</v>
      </c>
      <c r="U38" s="57">
        <f t="shared" si="3"/>
        <v>420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 t="shared" si="3"/>
        <v>823.33499999999992</v>
      </c>
      <c r="Z38" s="57">
        <f t="shared" si="3"/>
        <v>596.17499999999995</v>
      </c>
      <c r="AA38" s="57">
        <f t="shared" si="3"/>
        <v>0</v>
      </c>
      <c r="AB38" s="57">
        <f t="shared" si="3"/>
        <v>0</v>
      </c>
      <c r="AC38" s="57">
        <f t="shared" si="3"/>
        <v>160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13571.145</v>
      </c>
      <c r="AP38" s="57">
        <f>SUM(AP12,AP18,AP24:AP37)</f>
        <v>2872.1749999999997</v>
      </c>
      <c r="AQ38" s="57">
        <f>SUM(AO38:AP38)</f>
        <v>16443.32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16.7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62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2016-11-25T17:24:06Z</cp:lastPrinted>
  <dcterms:created xsi:type="dcterms:W3CDTF">2008-10-21T17:58:04Z</dcterms:created>
  <dcterms:modified xsi:type="dcterms:W3CDTF">2016-12-09T17:45:38Z</dcterms:modified>
</cp:coreProperties>
</file>