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<sst xmlns="http://schemas.openxmlformats.org/spreadsheetml/2006/main" count="372" uniqueCount="69">
  <si>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</si>
  <si>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</si>
  <si>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</si>
  <si>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</si>
  <si>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</si>
  <si>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</si>
  <si>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</si>
  <si>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</si>
  <si>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</si>
  <si>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</si>
  <si>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</si>
  <si>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</si>
  <si>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</si>
  <si>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</si>
  <si>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</si>
  <si>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</si>
  <si>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</si>
  <si>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</si>
  <si>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</si>
  <si>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</si>
  <si>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</si>
  <si>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</si>
  <si>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</si>
  <si>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</si>
  <si>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</si>
  <si>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</si>
  <si>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</si>
  <si>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</si>
  <si>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</si>
  <si>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</si>
  <si>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</si>
  <si>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</si>
  <si>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</si>
  <si>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</si>
  <si>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</si>
  <si>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</si>
  <si>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</si>
  <si>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</si>
  <si>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</si>
  <si>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</si>
  <si>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</si>
  <si>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</si>
  <si>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</si>
  <si>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</si>
  <si>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</si>
  <si>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</si>
  <si>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</si>
  <si>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</si>
  <si>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</si>
  <si>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</si>
  <si>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</si>
  <si>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</si>
  <si>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</si>
  <si>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</si>
  <si>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</si>
  <si>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</si>
  <si>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</si>
  <si>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</si>
  <si>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</si>
  <si>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</si>
  <si>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</si>
  <si>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</si>
  <si>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</si>
  <si>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</si>
  <si>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</si>
  <si>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</si>
  <si>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07/11/2023</t>
  </si>
  <si>
    <t>Callao,13 de noviembre del 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</si>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</sst>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1" zoomScale="24" zoomScaleNormal="24" workbookViewId="0">
      <selection activeCell="AH32" sqref="AH3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271.02</v>
      </c>
      <c r="G12" s="24">
        <v>0</v>
      </c>
      <c r="H12" s="24">
        <v>0</v>
      </c>
      <c r="I12" s="24">
        <v>308.34500000000003</v>
      </c>
      <c r="J12" s="24">
        <v>124.295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2588.8049999999998</v>
      </c>
      <c r="R12" s="24">
        <v>0</v>
      </c>
      <c r="S12" s="24">
        <v>2121.38</v>
      </c>
      <c r="T12" s="24">
        <v>0</v>
      </c>
      <c r="U12" s="24">
        <v>910</v>
      </c>
      <c r="V12" s="24">
        <v>510.69</v>
      </c>
      <c r="W12" s="24">
        <v>2354.12</v>
      </c>
      <c r="X12" s="24">
        <v>781.255</v>
      </c>
      <c r="Y12" s="24">
        <v>3217.3739999999998</v>
      </c>
      <c r="Z12" s="24">
        <v>1777.7059999999999</v>
      </c>
      <c r="AA12" s="24">
        <v>280.31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11780.333999999999</v>
      </c>
      <c r="AP12" s="24">
        <f>SUMIF($C$11:$AN$11,"I.Mad",C12:AN12)</f>
        <v>3464.9659999999999</v>
      </c>
      <c r="AQ12" s="24">
        <f>SUM(AO12:AP12)</f>
        <v>15245.3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17</v>
      </c>
      <c r="G13" s="24" t="s">
        <v>33</v>
      </c>
      <c r="H13" s="24" t="s">
        <v>33</v>
      </c>
      <c r="I13" s="24">
        <v>2</v>
      </c>
      <c r="J13" s="24">
        <v>12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33</v>
      </c>
      <c r="R13" s="24" t="s">
        <v>33</v>
      </c>
      <c r="S13" s="24">
        <v>29</v>
      </c>
      <c r="T13" s="24" t="s">
        <v>33</v>
      </c>
      <c r="U13" s="24">
        <v>15</v>
      </c>
      <c r="V13" s="24">
        <v>5</v>
      </c>
      <c r="W13" s="24">
        <v>33</v>
      </c>
      <c r="X13" s="24">
        <v>10</v>
      </c>
      <c r="Y13" s="24">
        <v>36</v>
      </c>
      <c r="Z13" s="24">
        <v>25</v>
      </c>
      <c r="AA13" s="24">
        <v>1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149</v>
      </c>
      <c r="AP13" s="24">
        <f>SUMIF($C$11:$AN$11,"I.Mad",C13:AN13)</f>
        <v>69</v>
      </c>
      <c r="AQ13" s="24">
        <f>SUM(AO13:AP13)</f>
        <v>218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4</v>
      </c>
      <c r="G14" s="24" t="s">
        <v>33</v>
      </c>
      <c r="H14" s="24" t="s">
        <v>33</v>
      </c>
      <c r="I14" s="24" t="s">
        <v>68</v>
      </c>
      <c r="J14" s="24" t="s">
        <v>68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10</v>
      </c>
      <c r="R14" s="24" t="s">
        <v>33</v>
      </c>
      <c r="S14" s="24">
        <v>10</v>
      </c>
      <c r="T14" s="24" t="s">
        <v>33</v>
      </c>
      <c r="U14" s="24">
        <v>5</v>
      </c>
      <c r="V14" s="24">
        <v>5</v>
      </c>
      <c r="W14" s="24">
        <v>4</v>
      </c>
      <c r="X14" s="24">
        <v>4</v>
      </c>
      <c r="Y14" s="24">
        <v>11</v>
      </c>
      <c r="Z14" s="24">
        <v>3</v>
      </c>
      <c r="AA14" s="24">
        <v>1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41</v>
      </c>
      <c r="AP14" s="24">
        <f>SUMIF($C$11:$AN$11,"I.Mad",C14:AN14)</f>
        <v>16</v>
      </c>
      <c r="AQ14" s="24">
        <f>SUM(AO14:AP14)</f>
        <v>57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6.2825620047025499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53.725390956257598</v>
      </c>
      <c r="R15" s="24" t="s">
        <v>33</v>
      </c>
      <c r="S15" s="24">
        <v>53.176307274589</v>
      </c>
      <c r="T15" s="24" t="s">
        <v>33</v>
      </c>
      <c r="U15" s="24">
        <v>31.545034227613201</v>
      </c>
      <c r="V15" s="24">
        <v>75.370489609151704</v>
      </c>
      <c r="W15" s="24">
        <v>67.984220086942202</v>
      </c>
      <c r="X15" s="24">
        <v>67.193883197673301</v>
      </c>
      <c r="Y15" s="24">
        <v>43.500671954349002</v>
      </c>
      <c r="Z15" s="24">
        <v>81.200341974720999</v>
      </c>
      <c r="AA15" s="24">
        <v>42.400000674624103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7">
        <v>12.5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11.5</v>
      </c>
      <c r="R16" s="27" t="s">
        <v>33</v>
      </c>
      <c r="S16" s="27">
        <v>11.5</v>
      </c>
      <c r="T16" s="27" t="s">
        <v>33</v>
      </c>
      <c r="U16" s="27">
        <v>12</v>
      </c>
      <c r="V16" s="27">
        <v>11</v>
      </c>
      <c r="W16" s="27">
        <v>11.5</v>
      </c>
      <c r="X16" s="27">
        <v>11.5</v>
      </c>
      <c r="Y16" s="27">
        <v>12</v>
      </c>
      <c r="Z16" s="27">
        <v>11</v>
      </c>
      <c r="AA16" s="27">
        <v>12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271.02</v>
      </c>
      <c r="G41" s="33">
        <f t="shared" si="3"/>
        <v>0</v>
      </c>
      <c r="H41" s="33">
        <f t="shared" si="3"/>
        <v>0</v>
      </c>
      <c r="I41" s="33">
        <f t="shared" si="3"/>
        <v>308.34500000000003</v>
      </c>
      <c r="J41" s="33">
        <f t="shared" si="3"/>
        <v>124.295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2588.8049999999998</v>
      </c>
      <c r="R41" s="33">
        <f t="shared" si="3"/>
        <v>0</v>
      </c>
      <c r="S41" s="33">
        <f t="shared" si="3"/>
        <v>2121.38</v>
      </c>
      <c r="T41" s="33">
        <f t="shared" si="3"/>
        <v>0</v>
      </c>
      <c r="U41" s="33">
        <f t="shared" si="3"/>
        <v>910</v>
      </c>
      <c r="V41" s="33">
        <f t="shared" si="3"/>
        <v>510.69</v>
      </c>
      <c r="W41" s="33">
        <f t="shared" si="3"/>
        <v>2354.12</v>
      </c>
      <c r="X41" s="33">
        <f t="shared" si="3"/>
        <v>781.255</v>
      </c>
      <c r="Y41" s="33">
        <f t="shared" si="3"/>
        <v>3217.3739999999998</v>
      </c>
      <c r="Z41" s="33">
        <f t="shared" si="3"/>
        <v>1777.7059999999999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11780.333999999999</v>
      </c>
      <c r="AP41" s="33">
        <f>SUM(AP12,AP18,AP24:AP37)</f>
        <v>3464.9659999999999</v>
      </c>
      <c r="AQ41" s="33">
        <f t="shared" si="2"/>
        <v>15245.3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2023-11-14T18:12:14Z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