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<sst xmlns="http://schemas.openxmlformats.org/spreadsheetml/2006/main" count="407" uniqueCount="70">
  <si>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</si>
  <si>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</si>
  <si>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</si>
  <si>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</si>
  <si>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</si>
  <si>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</si>
  <si>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</si>
  <si>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</si>
  <si>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</si>
  <si>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</si>
  <si>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</si>
  <si>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</si>
  <si>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</si>
  <si>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</si>
  <si>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</si>
  <si>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</si>
  <si>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</si>
  <si>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</si>
  <si>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</si>
  <si>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</si>
  <si>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</si>
  <si>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</si>
  <si>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</si>
  <si>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</si>
  <si>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</si>
  <si>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</si>
  <si>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</si>
  <si>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</si>
  <si>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</si>
  <si>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</si>
  <si>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</si>
  <si>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</si>
  <si>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</si>
  <si>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</si>
  <si>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</si>
  <si>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</si>
  <si>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</si>
  <si>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</si>
  <si>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</si>
  <si>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</si>
  <si>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</si>
  <si>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</si>
  <si>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</si>
  <si>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</si>
  <si>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</si>
  <si>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</si>
  <si>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</si>
  <si>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</si>
  <si>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</si>
  <si>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</si>
  <si>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</si>
  <si>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</si>
  <si>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</si>
  <si>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</si>
  <si>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</si>
  <si>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</si>
  <si>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</si>
  <si>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</si>
  <si>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</si>
  <si>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</si>
  <si>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</si>
  <si>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</si>
  <si>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</si>
  <si>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</si>
  <si>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</si>
  <si>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</si>
  <si>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 xml:space="preserve">        Fecha  : 07/07/2021</t>
  </si>
  <si>
    <t>Callao, 08 de julio del 2021</t>
  </si>
  <si>
    <t>15.0 y 12.0</t>
  </si>
  <si>
    <t>*Puerto de Ilo, cerrado por presencia de oleaje anómalo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</si>
</sst>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K25" sqref="K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9" t="s">
        <v>9</v>
      </c>
      <c r="D10" s="69"/>
      <c r="E10" s="69" t="s">
        <v>10</v>
      </c>
      <c r="F10" s="69"/>
      <c r="G10" s="69" t="s">
        <v>11</v>
      </c>
      <c r="H10" s="69"/>
      <c r="I10" s="69" t="s">
        <v>12</v>
      </c>
      <c r="J10" s="69"/>
      <c r="K10" s="69" t="s">
        <v>13</v>
      </c>
      <c r="L10" s="69"/>
      <c r="M10" s="69" t="s">
        <v>14</v>
      </c>
      <c r="N10" s="69"/>
      <c r="O10" s="69" t="s">
        <v>15</v>
      </c>
      <c r="P10" s="69"/>
      <c r="Q10" s="69" t="s">
        <v>16</v>
      </c>
      <c r="R10" s="69"/>
      <c r="S10" s="69" t="s">
        <v>17</v>
      </c>
      <c r="T10" s="69"/>
      <c r="U10" s="69" t="s">
        <v>18</v>
      </c>
      <c r="V10" s="69"/>
      <c r="W10" s="69" t="s">
        <v>19</v>
      </c>
      <c r="X10" s="69"/>
      <c r="Y10" s="71" t="s">
        <v>20</v>
      </c>
      <c r="Z10" s="71"/>
      <c r="AA10" s="69" t="s">
        <v>21</v>
      </c>
      <c r="AB10" s="69"/>
      <c r="AC10" s="69" t="s">
        <v>22</v>
      </c>
      <c r="AD10" s="69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3462.8</v>
      </c>
      <c r="H12" s="30">
        <v>0</v>
      </c>
      <c r="I12" s="30">
        <v>4119.97</v>
      </c>
      <c r="J12" s="30">
        <v>596.62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7582.77</v>
      </c>
      <c r="AP12" s="30">
        <f>SUMIF($C$11:$AN$11,"I.Mad",C12:AN12)</f>
        <v>596.62</v>
      </c>
      <c r="AQ12" s="30">
        <f>SUM(AO12:AP12)</f>
        <v>8179.39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31</v>
      </c>
      <c r="H13" s="30" t="s">
        <v>34</v>
      </c>
      <c r="I13" s="30">
        <v>39</v>
      </c>
      <c r="J13" s="30">
        <v>12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70</v>
      </c>
      <c r="AP13" s="30">
        <f>SUMIF($C$11:$AN$11,"I.Mad",C13:AN13)</f>
        <v>12</v>
      </c>
      <c r="AQ13" s="30">
        <f>SUM(AO13:AP13)</f>
        <v>82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10</v>
      </c>
      <c r="H14" s="30" t="s">
        <v>34</v>
      </c>
      <c r="I14" s="30">
        <v>14</v>
      </c>
      <c r="J14" s="30">
        <v>7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24</v>
      </c>
      <c r="AP14" s="30">
        <f>SUMIF($C$11:$AN$11,"I.Mad",C14:AN14)</f>
        <v>7</v>
      </c>
      <c r="AQ14" s="30">
        <f>SUM(AO14:AP14)</f>
        <v>31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20.73680331016245</v>
      </c>
      <c r="H15" s="30" t="s">
        <v>34</v>
      </c>
      <c r="I15" s="30">
        <v>0.29075597085726962</v>
      </c>
      <c r="J15" s="30">
        <v>8.1785925734181211E-2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68</v>
      </c>
      <c r="H16" s="36" t="s">
        <v>34</v>
      </c>
      <c r="I16" s="36">
        <v>15</v>
      </c>
      <c r="J16" s="36">
        <v>14.5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2">
        <v>2.65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2.65</v>
      </c>
      <c r="AP25" s="30">
        <f t="shared" si="1"/>
        <v>0</v>
      </c>
      <c r="AQ25" s="42">
        <f t="shared" si="2"/>
        <v>2.65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3462.8</v>
      </c>
      <c r="H41" s="42">
        <f t="shared" si="3"/>
        <v>0</v>
      </c>
      <c r="I41" s="42">
        <f t="shared" si="3"/>
        <v>4122.62</v>
      </c>
      <c r="J41" s="42">
        <f t="shared" si="3"/>
        <v>596.62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7585.42</v>
      </c>
      <c r="AP41" s="42">
        <f>SUM(AP12,AP18,AP24:AP37)</f>
        <v>596.62</v>
      </c>
      <c r="AQ41" s="42">
        <f t="shared" si="2"/>
        <v>8182.04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>
        <v>18.2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G46" s="4" t="s">
        <v>69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2021-07-08T22:16:20Z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