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600" windowWidth="20490" windowHeight="71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<sst xmlns="http://schemas.openxmlformats.org/spreadsheetml/2006/main" count="363" uniqueCount="65">
  <si>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</si>
  <si>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</si>
  <si>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</si>
  <si>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</si>
  <si>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</si>
  <si>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</si>
  <si>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</si>
  <si>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</si>
  <si>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</si>
  <si>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</si>
  <si>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</si>
  <si>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</si>
  <si>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</si>
  <si>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</si>
  <si>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</si>
  <si>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</si>
  <si>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</si>
  <si>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</si>
  <si>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</si>
  <si>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</si>
  <si>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</si>
  <si>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</si>
  <si>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</si>
  <si>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</si>
  <si>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</si>
  <si>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</si>
  <si>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</si>
  <si>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</si>
  <si>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</si>
  <si>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</si>
  <si>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</si>
  <si>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</si>
  <si>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</si>
  <si>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</si>
  <si>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</si>
  <si>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</si>
  <si>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</si>
  <si>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</si>
  <si>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</si>
  <si>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</si>
  <si>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</si>
  <si>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</si>
  <si>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</si>
  <si>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</si>
  <si>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</si>
  <si>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</si>
  <si>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</si>
  <si>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</si>
  <si>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</si>
  <si>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</si>
  <si>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</si>
  <si>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</si>
  <si>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</si>
  <si>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</si>
  <si>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</si>
  <si>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</si>
  <si>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</si>
  <si>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</si>
  <si>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</si>
  <si>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</si>
  <si>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</si>
  <si>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</si>
  <si>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Callao, 08 de junio del 2017</t>
  </si>
  <si>
    <t xml:space="preserve">        Fecha  : 07/06/2017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</si>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</sst>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X32" sqref="X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6" t="s">
        <v>58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37</v>
      </c>
      <c r="AN6" s="117"/>
      <c r="AO6" s="117"/>
      <c r="AP6" s="117"/>
      <c r="AQ6" s="117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8"/>
      <c r="AP7" s="118"/>
      <c r="AQ7" s="118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63</v>
      </c>
      <c r="AP8" s="117"/>
      <c r="AQ8" s="117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2" t="s">
        <v>45</v>
      </c>
      <c r="J10" s="122"/>
      <c r="K10" s="122" t="s">
        <v>7</v>
      </c>
      <c r="L10" s="122"/>
      <c r="M10" s="114" t="s">
        <v>8</v>
      </c>
      <c r="N10" s="125"/>
      <c r="O10" s="114" t="s">
        <v>9</v>
      </c>
      <c r="P10" s="125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52</v>
      </c>
      <c r="X10" s="124"/>
      <c r="Y10" s="114" t="s">
        <v>46</v>
      </c>
      <c r="Z10" s="115"/>
      <c r="AA10" s="114" t="s">
        <v>38</v>
      </c>
      <c r="AB10" s="115"/>
      <c r="AC10" s="114" t="s">
        <v>13</v>
      </c>
      <c r="AD10" s="115"/>
      <c r="AE10" s="121" t="s">
        <v>54</v>
      </c>
      <c r="AF10" s="115"/>
      <c r="AG10" s="121" t="s">
        <v>47</v>
      </c>
      <c r="AH10" s="115"/>
      <c r="AI10" s="121" t="s">
        <v>48</v>
      </c>
      <c r="AJ10" s="115"/>
      <c r="AK10" s="121" t="s">
        <v>49</v>
      </c>
      <c r="AL10" s="115"/>
      <c r="AM10" s="121" t="s">
        <v>50</v>
      </c>
      <c r="AN10" s="115"/>
      <c r="AO10" s="119" t="s">
        <v>14</v>
      </c>
      <c r="AP10" s="120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574</v>
      </c>
      <c r="D12" s="51">
        <v>75</v>
      </c>
      <c r="E12" s="51">
        <v>0</v>
      </c>
      <c r="F12" s="51">
        <v>2485</v>
      </c>
      <c r="G12" s="51">
        <v>6889.7550000000001</v>
      </c>
      <c r="H12" s="51">
        <v>698.09499999999991</v>
      </c>
      <c r="I12" s="51">
        <v>2352.0100000000002</v>
      </c>
      <c r="J12" s="51">
        <v>1688.11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70</v>
      </c>
      <c r="W12" s="51">
        <v>185</v>
      </c>
      <c r="X12" s="51">
        <v>0</v>
      </c>
      <c r="Y12" s="51">
        <v>1352.124</v>
      </c>
      <c r="Z12" s="51">
        <v>269.11</v>
      </c>
      <c r="AA12" s="51">
        <v>368.75418181818179</v>
      </c>
      <c r="AB12" s="51">
        <v>0</v>
      </c>
      <c r="AC12" s="51">
        <v>1430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13151.643181818181</v>
      </c>
      <c r="AP12" s="52">
        <f>SUMIF($C$11:$AN$11,"I.Mad",C12:AN12)</f>
        <v>5285.3149999999996</v>
      </c>
      <c r="AQ12" s="52">
        <f>SUM(AO12:AP12)</f>
        <v>18436.95818181818</v>
      </c>
      <c r="AS12" s="26"/>
      <c r="AT12" s="60"/>
    </row>
    <row r="13" spans="2:48" ht="50.25" customHeight="1" x14ac:dyDescent="0.55000000000000004">
      <c r="B13" s="81" t="s">
        <v>19</v>
      </c>
      <c r="C13" s="53">
        <v>2</v>
      </c>
      <c r="D13" s="53">
        <v>1</v>
      </c>
      <c r="E13" s="53" t="s">
        <v>20</v>
      </c>
      <c r="F13" s="53">
        <v>51</v>
      </c>
      <c r="G13" s="53">
        <v>37</v>
      </c>
      <c r="H13" s="53">
        <v>14</v>
      </c>
      <c r="I13" s="53">
        <v>27</v>
      </c>
      <c r="J13" s="53">
        <v>62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>
        <v>2</v>
      </c>
      <c r="W13" s="53">
        <v>2</v>
      </c>
      <c r="X13" s="53" t="s">
        <v>20</v>
      </c>
      <c r="Y13" s="53">
        <v>28</v>
      </c>
      <c r="Z13" s="53">
        <v>4</v>
      </c>
      <c r="AA13" s="53">
        <v>10</v>
      </c>
      <c r="AB13" s="53" t="s">
        <v>20</v>
      </c>
      <c r="AC13" s="53">
        <v>23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129</v>
      </c>
      <c r="AP13" s="52">
        <f>SUMIF($C$11:$AN$11,"I.Mad",C13:AN13)</f>
        <v>134</v>
      </c>
      <c r="AQ13" s="52">
        <f>SUM(AO13:AP13)</f>
        <v>263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>
        <v>1</v>
      </c>
      <c r="E14" s="53" t="s">
        <v>20</v>
      </c>
      <c r="F14" s="53">
        <v>6</v>
      </c>
      <c r="G14" s="53">
        <v>19</v>
      </c>
      <c r="H14" s="53">
        <v>1</v>
      </c>
      <c r="I14" s="53">
        <v>7</v>
      </c>
      <c r="J14" s="53">
        <v>12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>
        <v>2</v>
      </c>
      <c r="W14" s="53">
        <v>2</v>
      </c>
      <c r="X14" s="53" t="s">
        <v>20</v>
      </c>
      <c r="Y14" s="53">
        <v>10</v>
      </c>
      <c r="Z14" s="53" t="s">
        <v>64</v>
      </c>
      <c r="AA14" s="53">
        <v>4</v>
      </c>
      <c r="AB14" s="53" t="s">
        <v>20</v>
      </c>
      <c r="AC14" s="53">
        <v>7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51</v>
      </c>
      <c r="AP14" s="52">
        <f>SUMIF($C$11:$AN$11,"I.Mad",C14:AN14)</f>
        <v>22</v>
      </c>
      <c r="AQ14" s="52">
        <f>SUM(AO14:AP14)</f>
        <v>73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>
        <v>0</v>
      </c>
      <c r="E15" s="53" t="s">
        <v>20</v>
      </c>
      <c r="F15" s="53">
        <v>0</v>
      </c>
      <c r="G15" s="53">
        <v>0</v>
      </c>
      <c r="H15" s="53">
        <v>0</v>
      </c>
      <c r="I15" s="53">
        <v>5.6274909677713376</v>
      </c>
      <c r="J15" s="53">
        <v>8.914645499051888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>
        <v>16.153211168587827</v>
      </c>
      <c r="W15" s="53">
        <v>44.673839181683704</v>
      </c>
      <c r="X15" s="53" t="s">
        <v>20</v>
      </c>
      <c r="Y15" s="53">
        <v>42.853729999999999</v>
      </c>
      <c r="Z15" s="53" t="s">
        <v>20</v>
      </c>
      <c r="AA15" s="53">
        <v>69.846334600074414</v>
      </c>
      <c r="AB15" s="53" t="s">
        <v>20</v>
      </c>
      <c r="AC15" s="53">
        <v>52.638509106293021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>
        <v>15</v>
      </c>
      <c r="E16" s="58" t="s">
        <v>20</v>
      </c>
      <c r="F16" s="58">
        <v>15</v>
      </c>
      <c r="G16" s="58">
        <v>14.5</v>
      </c>
      <c r="H16" s="58">
        <v>15</v>
      </c>
      <c r="I16" s="58">
        <v>14.5</v>
      </c>
      <c r="J16" s="58">
        <v>14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>
        <v>12.5</v>
      </c>
      <c r="W16" s="58">
        <v>11.5</v>
      </c>
      <c r="X16" s="58" t="s">
        <v>20</v>
      </c>
      <c r="Y16" s="58">
        <v>12</v>
      </c>
      <c r="Z16" s="58" t="s">
        <v>20</v>
      </c>
      <c r="AA16" s="58">
        <v>10.5</v>
      </c>
      <c r="AB16" s="58" t="s">
        <v>20</v>
      </c>
      <c r="AC16" s="58">
        <v>11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>
        <v>6.4415990000000001</v>
      </c>
      <c r="Z25" s="71"/>
      <c r="AA25" s="71"/>
      <c r="AB25" s="71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6.4415990000000001</v>
      </c>
      <c r="AP25" s="52">
        <f t="shared" si="1"/>
        <v>0</v>
      </c>
      <c r="AQ25" s="55">
        <f>SUM(AO25:AP25)</f>
        <v>6.4415990000000001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>
        <v>1.2458181818181817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1.2458181818181817</v>
      </c>
      <c r="AP30" s="52">
        <f t="shared" si="1"/>
        <v>0</v>
      </c>
      <c r="AQ30" s="55">
        <f t="shared" si="2"/>
        <v>1.2458181818181817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>
        <v>12.7</v>
      </c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12.7</v>
      </c>
      <c r="AP35" s="52">
        <f t="shared" si="4"/>
        <v>0</v>
      </c>
      <c r="AQ35" s="55">
        <f t="shared" si="2"/>
        <v>12.7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13172.030599</v>
      </c>
      <c r="AP38" s="55">
        <f>SUM(AP12,AP18,AP24:AP37)</f>
        <v>5285.3149999999996</v>
      </c>
      <c r="AQ38" s="55">
        <f>SUM(AO38:AP38)</f>
        <v>18457.345599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</v>
      </c>
      <c r="H39" s="57"/>
      <c r="I39" s="57">
        <v>19.899999999999999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62</v>
      </c>
      <c r="AN43" s="3"/>
    </row>
    <row r="44" spans="2:43" ht="45" x14ac:dyDescent="0.6">
      <c r="B44" s="21" t="s">
        <v>55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2017-06-08T18:35:01Z</dcterms:modified>
</cp:coreProperties>
</file>