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<sst xmlns="http://schemas.openxmlformats.org/spreadsheetml/2006/main" count="351" uniqueCount="69">
  <si>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</si>
  <si>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</si>
  <si>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</si>
  <si>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</si>
  <si>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</si>
  <si>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</si>
  <si>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</si>
  <si>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</si>
  <si>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</si>
  <si>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</si>
  <si>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</si>
  <si>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</si>
  <si>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</si>
  <si>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</si>
  <si>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</si>
  <si>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</si>
  <si>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</si>
  <si>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</si>
  <si>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</si>
  <si>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</si>
  <si>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</si>
  <si>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</si>
  <si>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</si>
  <si>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</si>
  <si>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</si>
  <si>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</si>
  <si>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</si>
  <si>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</si>
  <si>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</si>
  <si>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</si>
  <si>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</si>
  <si>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</si>
  <si>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</si>
  <si>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</si>
  <si>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</si>
  <si>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</si>
  <si>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</si>
  <si>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</si>
  <si>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</si>
  <si>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</si>
  <si>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</si>
  <si>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</si>
  <si>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</si>
  <si>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</si>
  <si>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</si>
  <si>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</si>
  <si>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</si>
  <si>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</si>
  <si>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</si>
  <si>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</si>
  <si>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</si>
  <si>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</si>
  <si>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</si>
  <si>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</si>
  <si>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</si>
  <si>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</si>
  <si>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</si>
  <si>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</si>
  <si>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</si>
  <si>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</si>
  <si>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</si>
  <si>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</si>
  <si>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>R.M.N°008-2024-PRODUCE, R.M.N°059-2024-PRODUCE</t>
  </si>
  <si>
    <t xml:space="preserve">           Atención: Sr. Sergio Gonzalez Guerrero</t>
  </si>
  <si>
    <t xml:space="preserve">CIFRAS PRELIMINARES \ PARA USO CIENTÍFICO  </t>
  </si>
  <si>
    <t xml:space="preserve">        Fecha  : 06/05/2024</t>
  </si>
  <si>
    <t>Callao,07 de mayo del 2024</t>
  </si>
  <si>
    <t>SM</t>
  </si>
  <si>
    <t>BAGRE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</si>
</sst>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B1" zoomScale="22" zoomScaleNormal="22" workbookViewId="0">
      <selection activeCell="E33" sqref="E33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7" t="s">
        <v>63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50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65</v>
      </c>
      <c r="AP8" s="59"/>
      <c r="AQ8" s="59"/>
    </row>
    <row r="9" spans="2:50" ht="28.2" x14ac:dyDescent="0.5">
      <c r="B9" s="4" t="s">
        <v>6</v>
      </c>
      <c r="C9" s="10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4" t="s">
        <v>8</v>
      </c>
      <c r="D10" s="54"/>
      <c r="E10" s="54" t="s">
        <v>9</v>
      </c>
      <c r="F10" s="54"/>
      <c r="G10" s="54" t="s">
        <v>10</v>
      </c>
      <c r="H10" s="54"/>
      <c r="I10" s="54" t="s">
        <v>11</v>
      </c>
      <c r="J10" s="54"/>
      <c r="K10" s="54" t="s">
        <v>12</v>
      </c>
      <c r="L10" s="54"/>
      <c r="M10" s="54" t="s">
        <v>13</v>
      </c>
      <c r="N10" s="54"/>
      <c r="O10" s="54" t="s">
        <v>14</v>
      </c>
      <c r="P10" s="54"/>
      <c r="Q10" s="54" t="s">
        <v>15</v>
      </c>
      <c r="R10" s="54"/>
      <c r="S10" s="54" t="s">
        <v>16</v>
      </c>
      <c r="T10" s="54"/>
      <c r="U10" s="54" t="s">
        <v>17</v>
      </c>
      <c r="V10" s="54"/>
      <c r="W10" s="54" t="s">
        <v>18</v>
      </c>
      <c r="X10" s="54"/>
      <c r="Y10" s="56" t="s">
        <v>19</v>
      </c>
      <c r="Z10" s="56"/>
      <c r="AA10" s="54" t="s">
        <v>20</v>
      </c>
      <c r="AB10" s="54"/>
      <c r="AC10" s="54" t="s">
        <v>21</v>
      </c>
      <c r="AD10" s="54"/>
      <c r="AE10" s="54" t="s">
        <v>22</v>
      </c>
      <c r="AF10" s="54"/>
      <c r="AG10" s="54" t="s">
        <v>23</v>
      </c>
      <c r="AH10" s="54"/>
      <c r="AI10" s="54" t="s">
        <v>24</v>
      </c>
      <c r="AJ10" s="54"/>
      <c r="AK10" s="54" t="s">
        <v>25</v>
      </c>
      <c r="AL10" s="54"/>
      <c r="AM10" s="54" t="s">
        <v>26</v>
      </c>
      <c r="AN10" s="54"/>
      <c r="AO10" s="55" t="s">
        <v>27</v>
      </c>
      <c r="AP10" s="55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800</v>
      </c>
      <c r="F12" s="24">
        <v>2059</v>
      </c>
      <c r="G12" s="24">
        <v>10073.575000000001</v>
      </c>
      <c r="H12" s="24">
        <v>8731.77</v>
      </c>
      <c r="I12" s="24">
        <v>11855.915000000001</v>
      </c>
      <c r="J12" s="24">
        <v>7560.14</v>
      </c>
      <c r="K12" s="24">
        <v>894.99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804.04499999999996</v>
      </c>
      <c r="R12" s="24">
        <v>0</v>
      </c>
      <c r="S12" s="24">
        <v>2513.1149999999998</v>
      </c>
      <c r="T12" s="24">
        <v>0</v>
      </c>
      <c r="U12" s="24">
        <v>1780.24</v>
      </c>
      <c r="V12" s="24">
        <v>168.11</v>
      </c>
      <c r="W12" s="24">
        <v>4165.7849999999999</v>
      </c>
      <c r="X12" s="24">
        <v>136.55000000000001</v>
      </c>
      <c r="Y12" s="24">
        <v>7689.27</v>
      </c>
      <c r="Z12" s="24">
        <v>1677.3050000000001</v>
      </c>
      <c r="AA12" s="24">
        <v>5394.2449999999999</v>
      </c>
      <c r="AB12" s="24">
        <v>62.97</v>
      </c>
      <c r="AC12" s="24">
        <v>3786.36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49757.54</v>
      </c>
      <c r="AP12" s="24">
        <f>SUMIF($C$11:$AN$11,"I.Mad",C12:AN12)</f>
        <v>20395.845000000001</v>
      </c>
      <c r="AQ12" s="24">
        <f>SUM(AO12:AP12)</f>
        <v>70153.385000000009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>
        <v>3</v>
      </c>
      <c r="F13" s="24">
        <v>33</v>
      </c>
      <c r="G13" s="24">
        <v>41</v>
      </c>
      <c r="H13" s="24">
        <v>118</v>
      </c>
      <c r="I13" s="24">
        <v>39</v>
      </c>
      <c r="J13" s="24">
        <v>133</v>
      </c>
      <c r="K13" s="24">
        <v>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4</v>
      </c>
      <c r="R13" s="24" t="s">
        <v>33</v>
      </c>
      <c r="S13" s="24">
        <v>10</v>
      </c>
      <c r="T13" s="24" t="s">
        <v>33</v>
      </c>
      <c r="U13" s="24">
        <v>5</v>
      </c>
      <c r="V13" s="24">
        <v>2</v>
      </c>
      <c r="W13" s="24">
        <v>15</v>
      </c>
      <c r="X13" s="24">
        <v>2</v>
      </c>
      <c r="Y13" s="24">
        <v>44</v>
      </c>
      <c r="Z13" s="24">
        <v>23</v>
      </c>
      <c r="AA13" s="24">
        <v>32</v>
      </c>
      <c r="AB13" s="24">
        <v>1</v>
      </c>
      <c r="AC13" s="24">
        <v>12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208</v>
      </c>
      <c r="AP13" s="24">
        <f>SUMIF($C$11:$AN$11,"I.Mad",C13:AN13)</f>
        <v>312</v>
      </c>
      <c r="AQ13" s="24">
        <f>SUM(AO13:AP13)</f>
        <v>520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67</v>
      </c>
      <c r="F14" s="24">
        <v>11</v>
      </c>
      <c r="G14" s="24">
        <v>5</v>
      </c>
      <c r="H14" s="24">
        <v>15</v>
      </c>
      <c r="I14" s="24">
        <v>4</v>
      </c>
      <c r="J14" s="24">
        <v>30</v>
      </c>
      <c r="K14" s="24" t="s">
        <v>67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4</v>
      </c>
      <c r="R14" s="24" t="s">
        <v>33</v>
      </c>
      <c r="S14" s="24">
        <v>7</v>
      </c>
      <c r="T14" s="24" t="s">
        <v>33</v>
      </c>
      <c r="U14" s="24">
        <v>1</v>
      </c>
      <c r="V14" s="24">
        <v>2</v>
      </c>
      <c r="W14" s="24">
        <v>4</v>
      </c>
      <c r="X14" s="24">
        <v>2</v>
      </c>
      <c r="Y14" s="24">
        <v>2</v>
      </c>
      <c r="Z14" s="24">
        <v>3</v>
      </c>
      <c r="AA14" s="24">
        <v>8</v>
      </c>
      <c r="AB14" s="24" t="s">
        <v>67</v>
      </c>
      <c r="AC14" s="24">
        <v>6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41</v>
      </c>
      <c r="AP14" s="24">
        <f>SUMIF($C$11:$AN$11,"I.Mad",C14:AN14)</f>
        <v>63</v>
      </c>
      <c r="AQ14" s="24">
        <f>SUM(AO14:AP14)</f>
        <v>104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>
        <v>6.3862613683738774</v>
      </c>
      <c r="G15" s="24">
        <v>24.064382933106899</v>
      </c>
      <c r="H15" s="24">
        <v>21.740864966841901</v>
      </c>
      <c r="I15" s="24">
        <v>11.9858143231962</v>
      </c>
      <c r="J15" s="24">
        <v>17.2344664492419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21.445117301842402</v>
      </c>
      <c r="R15" s="24" t="s">
        <v>33</v>
      </c>
      <c r="S15" s="24">
        <v>63.886203579412403</v>
      </c>
      <c r="T15" s="24" t="s">
        <v>33</v>
      </c>
      <c r="U15" s="24">
        <v>77.272727272729995</v>
      </c>
      <c r="V15" s="24">
        <v>25.7190159251587</v>
      </c>
      <c r="W15" s="24">
        <v>53.3689991668506</v>
      </c>
      <c r="X15" s="24">
        <v>50.075426568200598</v>
      </c>
      <c r="Y15" s="24">
        <v>42.210484394961703</v>
      </c>
      <c r="Z15" s="24">
        <v>48.832988376958603</v>
      </c>
      <c r="AA15" s="24">
        <v>67.626070275117698</v>
      </c>
      <c r="AB15" s="24" t="s">
        <v>33</v>
      </c>
      <c r="AC15" s="24">
        <v>67.450129178893107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>
        <v>13</v>
      </c>
      <c r="G16" s="27">
        <v>12.5</v>
      </c>
      <c r="H16" s="27">
        <v>12.5</v>
      </c>
      <c r="I16" s="27">
        <v>12.5</v>
      </c>
      <c r="J16" s="27">
        <v>12.5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12</v>
      </c>
      <c r="R16" s="27" t="s">
        <v>33</v>
      </c>
      <c r="S16" s="27">
        <v>11.5</v>
      </c>
      <c r="T16" s="27" t="s">
        <v>33</v>
      </c>
      <c r="U16" s="27">
        <v>11</v>
      </c>
      <c r="V16" s="27">
        <v>12</v>
      </c>
      <c r="W16" s="27">
        <v>11.5</v>
      </c>
      <c r="X16" s="27">
        <v>11.5</v>
      </c>
      <c r="Y16" s="27">
        <v>12</v>
      </c>
      <c r="Z16" s="27">
        <v>12</v>
      </c>
      <c r="AA16" s="27">
        <v>10.5</v>
      </c>
      <c r="AB16" s="27" t="s">
        <v>33</v>
      </c>
      <c r="AC16" s="27">
        <v>11.5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29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29"/>
      <c r="Z17" s="29"/>
      <c r="AA17" s="29"/>
      <c r="AB17" s="11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5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>
        <v>1.8918699999999999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>
        <v>4.3954800000000001</v>
      </c>
      <c r="AB30" s="32"/>
      <c r="AC30" s="32">
        <v>11.342370000000001</v>
      </c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17.629719999999999</v>
      </c>
      <c r="AP30" s="24">
        <f t="shared" si="1"/>
        <v>0</v>
      </c>
      <c r="AQ30" s="32">
        <f t="shared" si="2"/>
        <v>17.629719999999999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68</v>
      </c>
      <c r="C36" s="32"/>
      <c r="D36" s="32"/>
      <c r="E36" s="32"/>
      <c r="F36" s="32"/>
      <c r="G36" s="32"/>
      <c r="H36" s="32"/>
      <c r="I36" s="32">
        <v>1.0409999999999999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1.0409999999999999</v>
      </c>
      <c r="AP36" s="24">
        <f t="shared" si="1"/>
        <v>0</v>
      </c>
      <c r="AQ36" s="32">
        <f t="shared" si="2"/>
        <v>1.0409999999999999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800</v>
      </c>
      <c r="F41" s="32">
        <f t="shared" si="3"/>
        <v>2059</v>
      </c>
      <c r="G41" s="32">
        <f t="shared" si="3"/>
        <v>10073.575000000001</v>
      </c>
      <c r="H41" s="32">
        <f>+SUM(H24:H40,H18,H12)</f>
        <v>8731.77</v>
      </c>
      <c r="I41" s="32">
        <f>+SUM(I24:I40,I18,I12)</f>
        <v>11858.847870000001</v>
      </c>
      <c r="J41" s="32">
        <f t="shared" si="3"/>
        <v>7560.14</v>
      </c>
      <c r="K41" s="32">
        <f t="shared" si="3"/>
        <v>894.99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804.04499999999996</v>
      </c>
      <c r="R41" s="32">
        <f t="shared" si="3"/>
        <v>0</v>
      </c>
      <c r="S41" s="32">
        <f t="shared" si="3"/>
        <v>2513.1149999999998</v>
      </c>
      <c r="T41" s="32">
        <f t="shared" si="3"/>
        <v>0</v>
      </c>
      <c r="U41" s="32">
        <f t="shared" si="3"/>
        <v>1780.24</v>
      </c>
      <c r="V41" s="32">
        <f t="shared" si="3"/>
        <v>168.11</v>
      </c>
      <c r="W41" s="32">
        <f t="shared" si="3"/>
        <v>4165.7849999999999</v>
      </c>
      <c r="X41" s="32">
        <f t="shared" si="3"/>
        <v>136.55000000000001</v>
      </c>
      <c r="Y41" s="32">
        <f t="shared" si="3"/>
        <v>7689.27</v>
      </c>
      <c r="Z41" s="32">
        <f t="shared" si="3"/>
        <v>1677.3050000000001</v>
      </c>
      <c r="AA41" s="32">
        <f>+SUM(AA24:AA40,AA18,C12)</f>
        <v>4.3954800000000001</v>
      </c>
      <c r="AB41" s="32">
        <f t="shared" si="3"/>
        <v>62.97</v>
      </c>
      <c r="AC41" s="32">
        <f t="shared" si="3"/>
        <v>3797.70237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49776.210719999995</v>
      </c>
      <c r="AP41" s="32">
        <f>SUM(AP12,AP18,AP24:AP37)</f>
        <v>20395.845000000001</v>
      </c>
      <c r="AQ41" s="32">
        <f t="shared" si="2"/>
        <v>70172.055720000004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64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2024-05-08T20:11:37Z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