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<sst xmlns="http://schemas.openxmlformats.org/spreadsheetml/2006/main" count="404" uniqueCount="69">
  <si>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</si>
  <si>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</si>
  <si>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</si>
  <si>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</si>
  <si>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</si>
  <si>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</si>
  <si>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</si>
  <si>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</si>
  <si>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</si>
  <si>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</si>
  <si>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</si>
  <si>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</si>
  <si>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</si>
  <si>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</si>
  <si>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</si>
  <si>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</si>
  <si>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</si>
  <si>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</si>
  <si>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</si>
  <si>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</si>
  <si>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</si>
  <si>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</si>
  <si>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</si>
  <si>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</si>
  <si>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</si>
  <si>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</si>
  <si>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</si>
  <si>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</si>
  <si>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</si>
  <si>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</si>
  <si>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</si>
  <si>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</si>
  <si>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</si>
  <si>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</si>
  <si>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</si>
  <si>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</si>
  <si>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</si>
  <si>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</si>
  <si>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</si>
  <si>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</si>
  <si>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</si>
  <si>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</si>
  <si>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</si>
  <si>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</si>
  <si>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</si>
  <si>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</si>
  <si>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</si>
  <si>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</si>
  <si>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</si>
  <si>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</si>
  <si>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</si>
  <si>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</si>
  <si>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</si>
  <si>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</si>
  <si>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</si>
  <si>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</si>
  <si>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</si>
  <si>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</si>
  <si>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</si>
  <si>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</si>
  <si>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</si>
  <si>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</si>
  <si>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</si>
  <si>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</si>
  <si>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</si>
  <si>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</si>
  <si>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>SM</t>
  </si>
  <si>
    <t xml:space="preserve">        Fecha  : 07/04/2021</t>
  </si>
  <si>
    <t>Callao, 08 de abrl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</si>
</sst>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topLeftCell="AB4" zoomScale="23" zoomScaleNormal="23" workbookViewId="0">
      <selection activeCell="AY26" sqref="AY2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5.5703125" style="1" customWidth="1"/>
    <col min="40" max="40" width="34.85546875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1217.31</v>
      </c>
      <c r="AL12" s="23">
        <v>95.04</v>
      </c>
      <c r="AM12" s="23">
        <v>984.26499999999999</v>
      </c>
      <c r="AN12" s="23">
        <v>293.76</v>
      </c>
      <c r="AO12" s="23">
        <f>SUMIF($C$11:$AN$11,"Ind",C12:AN12)</f>
        <v>2201.5749999999998</v>
      </c>
      <c r="AP12" s="23">
        <f>SUMIF($C$11:$AN$11,"I.Mad",C12:AN12)</f>
        <v>388.8</v>
      </c>
      <c r="AQ12" s="23">
        <f>SUM(AO12:AP12)</f>
        <v>2590.375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11</v>
      </c>
      <c r="AL13" s="23">
        <v>1</v>
      </c>
      <c r="AM13" s="23">
        <v>14</v>
      </c>
      <c r="AN13" s="23">
        <v>6</v>
      </c>
      <c r="AO13" s="23">
        <f>SUMIF($C$11:$AN$11,"Ind*",C13:AN13)</f>
        <v>25</v>
      </c>
      <c r="AP13" s="23">
        <f>SUMIF($C$11:$AN$11,"I.Mad",C13:AN13)</f>
        <v>7</v>
      </c>
      <c r="AQ13" s="23">
        <f>SUM(AO13:AP13)</f>
        <v>32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4</v>
      </c>
      <c r="AL14" s="23" t="s">
        <v>66</v>
      </c>
      <c r="AM14" s="23">
        <v>8</v>
      </c>
      <c r="AN14" s="23">
        <v>1</v>
      </c>
      <c r="AO14" s="23">
        <f>SUMIF($C$11:$AN$11,"Ind*",C14:AN14)</f>
        <v>12</v>
      </c>
      <c r="AP14" s="23">
        <f>SUMIF($C$11:$AN$11,"I.Mad",C14:AN14)</f>
        <v>1</v>
      </c>
      <c r="AQ14" s="23">
        <f>SUM(AO14:AP14)</f>
        <v>13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15.625003629349601</v>
      </c>
      <c r="AL15" s="23" t="s">
        <v>31</v>
      </c>
      <c r="AM15" s="23">
        <v>22.092828479766336</v>
      </c>
      <c r="AN15" s="23">
        <v>58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13</v>
      </c>
      <c r="AL16" s="29" t="s">
        <v>31</v>
      </c>
      <c r="AM16" s="29">
        <v>13</v>
      </c>
      <c r="AN16" s="29">
        <v>11.5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1217.31</v>
      </c>
      <c r="AL41" s="35">
        <f t="shared" si="3"/>
        <v>95.04</v>
      </c>
      <c r="AM41" s="35">
        <f t="shared" si="3"/>
        <v>984.26499999999999</v>
      </c>
      <c r="AN41" s="35">
        <f t="shared" si="3"/>
        <v>293.76</v>
      </c>
      <c r="AO41" s="35">
        <f>SUM(AO12,AO18,AO24:AO37)</f>
        <v>2201.5749999999998</v>
      </c>
      <c r="AP41" s="35">
        <f>SUM(AP12,AP18,AP24:AP37)</f>
        <v>388.8</v>
      </c>
      <c r="AQ41" s="35">
        <f t="shared" si="2"/>
        <v>2590.375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21.4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15.9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2021-04-08T22:01:26Z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