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<sst xmlns="http://schemas.openxmlformats.org/spreadsheetml/2006/main" count="389" uniqueCount="67">
  <si>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</si>
  <si>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</si>
  <si>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</si>
  <si>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</si>
  <si>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</si>
  <si>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</si>
  <si>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</si>
  <si>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</si>
  <si>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</si>
  <si>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</si>
  <si>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</si>
  <si>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</si>
  <si>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</si>
  <si>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</si>
  <si>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</si>
  <si>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</si>
  <si>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</si>
  <si>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</si>
  <si>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</si>
  <si>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</si>
  <si>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</si>
  <si>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</si>
  <si>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</si>
  <si>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</si>
  <si>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</si>
  <si>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</si>
  <si>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</si>
  <si>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</si>
  <si>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</si>
  <si>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</si>
  <si>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</si>
  <si>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</si>
  <si>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</si>
  <si>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</si>
  <si>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</si>
  <si>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</si>
  <si>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</si>
  <si>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</si>
  <si>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</si>
  <si>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</si>
  <si>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</si>
  <si>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</si>
  <si>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</si>
  <si>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</si>
  <si>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</si>
  <si>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</si>
  <si>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</si>
  <si>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</si>
  <si>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</si>
  <si>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</si>
  <si>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</si>
  <si>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</si>
  <si>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</si>
  <si>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</si>
  <si>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</si>
  <si>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</si>
  <si>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</si>
  <si>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</si>
  <si>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</si>
  <si>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</si>
  <si>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</si>
  <si>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</si>
  <si>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</si>
  <si>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</si>
  <si>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 xml:space="preserve">        Fecha  : 07/03/2017</t>
  </si>
  <si>
    <t>Callao, 08 de marzo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</si>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</sst>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5" zoomScaleNormal="25" workbookViewId="0">
      <selection activeCell="AM30" activeCellId="1" sqref="AM12:AN12 AM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682.03</v>
      </c>
      <c r="AF12" s="51">
        <v>99.325000000000003</v>
      </c>
      <c r="AG12" s="51">
        <v>514.81261700095513</v>
      </c>
      <c r="AH12" s="51">
        <v>0</v>
      </c>
      <c r="AI12" s="51">
        <v>0</v>
      </c>
      <c r="AJ12" s="51">
        <v>0</v>
      </c>
      <c r="AK12" s="51">
        <v>225.14227704918031</v>
      </c>
      <c r="AL12" s="51">
        <v>0</v>
      </c>
      <c r="AM12" s="51">
        <v>1172.8979919708902</v>
      </c>
      <c r="AN12" s="51">
        <v>214.58</v>
      </c>
      <c r="AO12" s="52">
        <f>SUMIF($C$11:$AN$11,"Ind*",C12:AN12)</f>
        <v>2594.882886021026</v>
      </c>
      <c r="AP12" s="52">
        <f>SUMIF($C$11:$AN$11,"I.Mad",C12:AN12)</f>
        <v>313.90500000000003</v>
      </c>
      <c r="AQ12" s="52">
        <f>SUM(AO12:AP12)</f>
        <v>2908.7878860210262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12</v>
      </c>
      <c r="AF13" s="53">
        <v>1</v>
      </c>
      <c r="AG13" s="53">
        <v>8</v>
      </c>
      <c r="AH13" s="53" t="s">
        <v>20</v>
      </c>
      <c r="AI13" s="53" t="s">
        <v>20</v>
      </c>
      <c r="AJ13" s="53" t="s">
        <v>20</v>
      </c>
      <c r="AK13" s="53">
        <v>7</v>
      </c>
      <c r="AL13" s="53" t="s">
        <v>20</v>
      </c>
      <c r="AM13" s="53">
        <v>38</v>
      </c>
      <c r="AN13" s="53">
        <v>4</v>
      </c>
      <c r="AO13" s="52">
        <f>SUMIF($C$11:$AN$11,"Ind*",C13:AN13)</f>
        <v>65</v>
      </c>
      <c r="AP13" s="52">
        <f>SUMIF($C$11:$AN$11,"I.Mad",C13:AN13)</f>
        <v>5</v>
      </c>
      <c r="AQ13" s="52">
        <f>SUM(AO13:AP13)</f>
        <v>70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3</v>
      </c>
      <c r="AF14" s="53">
        <v>1</v>
      </c>
      <c r="AG14" s="53">
        <v>4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11</v>
      </c>
      <c r="AN14" s="53" t="s">
        <v>66</v>
      </c>
      <c r="AO14" s="52">
        <f>SUMIF($C$11:$AN$11,"Ind*",C14:AN14)</f>
        <v>20</v>
      </c>
      <c r="AP14" s="52">
        <f>SUMIF($C$11:$AN$11,"I.Mad",C14:AN14)</f>
        <v>1</v>
      </c>
      <c r="AQ14" s="52">
        <f>SUM(AO14:AP14)</f>
        <v>21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34.507554919158785</v>
      </c>
      <c r="AF15" s="53">
        <v>33.116883116883116</v>
      </c>
      <c r="AG15" s="53">
        <v>24.582168877160189</v>
      </c>
      <c r="AH15" s="53" t="s">
        <v>20</v>
      </c>
      <c r="AI15" s="53" t="s">
        <v>20</v>
      </c>
      <c r="AJ15" s="53" t="s">
        <v>20</v>
      </c>
      <c r="AK15" s="53">
        <v>66.175900850663155</v>
      </c>
      <c r="AL15" s="53" t="s">
        <v>20</v>
      </c>
      <c r="AM15" s="53">
        <v>25.007543727157184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>
        <v>12</v>
      </c>
      <c r="AG16" s="58">
        <v>12</v>
      </c>
      <c r="AH16" s="58" t="s">
        <v>20</v>
      </c>
      <c r="AI16" s="58" t="s">
        <v>20</v>
      </c>
      <c r="AJ16" s="58" t="s">
        <v>20</v>
      </c>
      <c r="AK16" s="58">
        <v>11</v>
      </c>
      <c r="AL16" s="58" t="s">
        <v>20</v>
      </c>
      <c r="AM16" s="58">
        <v>12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3</v>
      </c>
      <c r="AH30" s="55"/>
      <c r="AI30" s="55"/>
      <c r="AJ30" s="55"/>
      <c r="AK30" s="55">
        <v>11</v>
      </c>
      <c r="AL30" s="55"/>
      <c r="AM30" s="55">
        <v>85.787000000000006</v>
      </c>
      <c r="AN30" s="55"/>
      <c r="AO30" s="52">
        <f t="shared" si="1"/>
        <v>99.787000000000006</v>
      </c>
      <c r="AP30" s="52">
        <f t="shared" si="2"/>
        <v>0</v>
      </c>
      <c r="AQ30" s="55">
        <f t="shared" si="0"/>
        <v>99.787000000000006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682.03</v>
      </c>
      <c r="AF38" s="55">
        <f t="shared" si="3"/>
        <v>99.325000000000003</v>
      </c>
      <c r="AG38" s="55">
        <f>+SUM(AG12,AG18,AG24:AG37)</f>
        <v>517.81261700095513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236.14227704918031</v>
      </c>
      <c r="AL38" s="55">
        <f t="shared" si="3"/>
        <v>0</v>
      </c>
      <c r="AM38" s="55">
        <f t="shared" si="3"/>
        <v>1258.6849919708902</v>
      </c>
      <c r="AN38" s="55">
        <f t="shared" si="3"/>
        <v>214.58</v>
      </c>
      <c r="AO38" s="55">
        <f>SUM(AO12,AO18,AO24:AO37)</f>
        <v>2694.6698860210258</v>
      </c>
      <c r="AP38" s="55">
        <f>SUM(AP12,AP18,AP24:AP37)</f>
        <v>313.90500000000003</v>
      </c>
      <c r="AQ38" s="55">
        <f>SUM(AO38:AP38)</f>
        <v>3008.574886021026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20.3</v>
      </c>
      <c r="H39" s="57"/>
      <c r="I39" s="57">
        <v>26.8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2017-03-08T17:38:30Z</dcterms:modified>
</cp:coreProperties>
</file>