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<sst xmlns="http://schemas.openxmlformats.org/spreadsheetml/2006/main" count="396" uniqueCount="69">
  <si>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</si>
  <si>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</si>
  <si>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</si>
  <si>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</si>
  <si>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</si>
  <si>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</si>
  <si>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</si>
  <si>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</si>
  <si>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</si>
  <si>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</si>
  <si>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</si>
  <si>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</si>
  <si>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</si>
  <si>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</si>
  <si>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</si>
  <si>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</si>
  <si>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</si>
  <si>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</si>
  <si>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</si>
  <si>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</si>
  <si>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</si>
  <si>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</si>
  <si>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</si>
  <si>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</si>
  <si>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</si>
  <si>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</si>
  <si>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</si>
  <si>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</si>
  <si>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</si>
  <si>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</si>
  <si>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</si>
  <si>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</si>
  <si>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</si>
  <si>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</si>
  <si>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</si>
  <si>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</si>
  <si>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</si>
  <si>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</si>
  <si>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</si>
  <si>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</si>
  <si>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</si>
  <si>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</si>
  <si>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</si>
  <si>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</si>
  <si>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</si>
  <si>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</si>
  <si>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</si>
  <si>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</si>
  <si>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</si>
  <si>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</si>
  <si>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</si>
  <si>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</si>
  <si>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</si>
  <si>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</si>
  <si>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</si>
  <si>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</si>
  <si>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</si>
  <si>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</si>
  <si>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</si>
  <si>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</si>
  <si>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</si>
  <si>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</si>
  <si>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</si>
  <si>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</si>
  <si>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</si>
  <si>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</si>
  <si>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>S/M</t>
  </si>
  <si>
    <t xml:space="preserve">        Fecha  : 07/02/2018</t>
  </si>
  <si>
    <t>Callao, 08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</si>
</sst>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70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8" fontId="10" fillId="0" borderId="0" xfId="0" applyNumberFormat="1" applyFont="1" applyBorder="1"/>
    <xf numFmtId="168" fontId="11" fillId="3" borderId="5" xfId="0" applyNumberFormat="1" applyFont="1" applyFill="1" applyBorder="1" applyAlignment="1">
      <alignment horizontal="center" wrapText="1"/>
    </xf>
    <xf numFmtId="168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8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8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8" fontId="21" fillId="0" borderId="1" xfId="0" applyNumberFormat="1" applyFont="1" applyFill="1" applyBorder="1" applyAlignment="1">
      <alignment horizontal="center"/>
    </xf>
    <xf numFmtId="168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8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8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8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8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9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8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0" zoomScale="25" zoomScaleNormal="25" workbookViewId="0">
      <selection activeCell="AE26" sqref="AE26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339.18299999999999</v>
      </c>
      <c r="AF12" s="51">
        <v>0</v>
      </c>
      <c r="AG12" s="51">
        <v>2149.7883785248378</v>
      </c>
      <c r="AH12" s="51">
        <v>0</v>
      </c>
      <c r="AI12" s="51">
        <v>0</v>
      </c>
      <c r="AJ12" s="51">
        <v>0</v>
      </c>
      <c r="AK12" s="51">
        <v>1883.55</v>
      </c>
      <c r="AL12" s="51">
        <v>302.37</v>
      </c>
      <c r="AM12" s="51">
        <v>2696.41</v>
      </c>
      <c r="AN12" s="51">
        <v>508.32</v>
      </c>
      <c r="AO12" s="52">
        <f>SUMIF($C$11:$AN$11,"Ind*",C12:AN12)</f>
        <v>7068.9313785248378</v>
      </c>
      <c r="AP12" s="52">
        <f>SUMIF($C$11:$AN$11,"I.Mad",C12:AN12)</f>
        <v>810.69</v>
      </c>
      <c r="AQ12" s="52">
        <f>SUM(AO12:AP12)</f>
        <v>7879.6213785248383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3</v>
      </c>
      <c r="AF13" s="53" t="s">
        <v>20</v>
      </c>
      <c r="AG13" s="53">
        <v>16</v>
      </c>
      <c r="AH13" s="53" t="s">
        <v>20</v>
      </c>
      <c r="AI13" s="53" t="s">
        <v>20</v>
      </c>
      <c r="AJ13" s="53" t="s">
        <v>20</v>
      </c>
      <c r="AK13" s="53">
        <v>24</v>
      </c>
      <c r="AL13" s="53">
        <v>5</v>
      </c>
      <c r="AM13" s="53">
        <v>43</v>
      </c>
      <c r="AN13" s="53">
        <v>11</v>
      </c>
      <c r="AO13" s="52">
        <f>SUMIF($C$11:$AN$11,"Ind*",C13:AN13)</f>
        <v>86</v>
      </c>
      <c r="AP13" s="52">
        <f>SUMIF($C$11:$AN$11,"I.Mad",C13:AN13)</f>
        <v>16</v>
      </c>
      <c r="AQ13" s="52">
        <f>SUM(AO13:AP13)</f>
        <v>102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2</v>
      </c>
      <c r="AF14" s="53" t="s">
        <v>20</v>
      </c>
      <c r="AG14" s="53">
        <v>6</v>
      </c>
      <c r="AH14" s="53" t="s">
        <v>20</v>
      </c>
      <c r="AI14" s="53" t="s">
        <v>20</v>
      </c>
      <c r="AJ14" s="53" t="s">
        <v>20</v>
      </c>
      <c r="AK14" s="53">
        <v>10</v>
      </c>
      <c r="AL14" s="53" t="s">
        <v>66</v>
      </c>
      <c r="AM14" s="53">
        <v>14</v>
      </c>
      <c r="AN14" s="53">
        <v>4</v>
      </c>
      <c r="AO14" s="52">
        <f>SUMIF($C$11:$AN$11,"Ind*",C14:AN14)</f>
        <v>32</v>
      </c>
      <c r="AP14" s="52">
        <f>SUMIF($C$11:$AN$11,"I.Mad",C14:AN14)</f>
        <v>4</v>
      </c>
      <c r="AQ14" s="52">
        <f>SUM(AO14:AP14)</f>
        <v>36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74.036076839844625</v>
      </c>
      <c r="AF15" s="53" t="s">
        <v>20</v>
      </c>
      <c r="AG15" s="53">
        <v>49.462528058139668</v>
      </c>
      <c r="AH15" s="53" t="s">
        <v>20</v>
      </c>
      <c r="AI15" s="53" t="s">
        <v>20</v>
      </c>
      <c r="AJ15" s="53" t="s">
        <v>20</v>
      </c>
      <c r="AK15" s="53">
        <v>64.439519826197468</v>
      </c>
      <c r="AL15" s="53" t="s">
        <v>20</v>
      </c>
      <c r="AM15" s="53">
        <v>19.756820638249213</v>
      </c>
      <c r="AN15" s="53">
        <v>27.837048446265392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10.5</v>
      </c>
      <c r="AF16" s="58" t="s">
        <v>20</v>
      </c>
      <c r="AG16" s="58">
        <v>11.5</v>
      </c>
      <c r="AH16" s="58" t="s">
        <v>20</v>
      </c>
      <c r="AI16" s="58" t="s">
        <v>20</v>
      </c>
      <c r="AJ16" s="58" t="s">
        <v>20</v>
      </c>
      <c r="AK16" s="58">
        <v>11</v>
      </c>
      <c r="AL16" s="58" t="s">
        <v>20</v>
      </c>
      <c r="AM16" s="58">
        <v>12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>
        <v>23.116621475162596</v>
      </c>
      <c r="AH30" s="55"/>
      <c r="AI30" s="55"/>
      <c r="AJ30" s="55"/>
      <c r="AK30" s="55"/>
      <c r="AL30" s="55"/>
      <c r="AM30" s="55">
        <v>11.7</v>
      </c>
      <c r="AN30" s="71"/>
      <c r="AO30" s="52">
        <f t="shared" si="0"/>
        <v>34.816621475162592</v>
      </c>
      <c r="AP30" s="52">
        <f t="shared" si="1"/>
        <v>0</v>
      </c>
      <c r="AQ30" s="55">
        <f t="shared" si="2"/>
        <v>34.816621475162592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339.18299999999999</v>
      </c>
      <c r="AF41" s="55">
        <f t="shared" si="8"/>
        <v>0</v>
      </c>
      <c r="AG41" s="55">
        <f t="shared" si="8"/>
        <v>2172.9050000000002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1883.55</v>
      </c>
      <c r="AL41" s="55">
        <f t="shared" si="8"/>
        <v>302.37</v>
      </c>
      <c r="AM41" s="55">
        <f t="shared" si="8"/>
        <v>2708.1099999999997</v>
      </c>
      <c r="AN41" s="55">
        <f t="shared" si="8"/>
        <v>508.32</v>
      </c>
      <c r="AO41" s="55">
        <f>SUM(AO12,AO18,AO24:AO37)</f>
        <v>7103.7480000000005</v>
      </c>
      <c r="AP41" s="55">
        <f>SUM(AP12,AP18,AP24:AP37)</f>
        <v>810.69</v>
      </c>
      <c r="AQ41" s="55">
        <f>SUM(AO41:AP41)</f>
        <v>7914.4380000000001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16.8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2018-02-08T17:25:37Z</dcterms:modified>
</cp:coreProperties>
</file>