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<sst xmlns="http://schemas.openxmlformats.org/spreadsheetml/2006/main" count="392" uniqueCount="69">
  <si>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</si>
  <si>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</si>
  <si>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</si>
  <si>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</si>
  <si>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</si>
  <si>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</si>
  <si>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</si>
  <si>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</si>
  <si>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</si>
  <si>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</si>
  <si>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</si>
  <si>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</si>
  <si>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</si>
  <si>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</si>
  <si>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</si>
  <si>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</si>
  <si>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</si>
  <si>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</si>
  <si>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</si>
  <si>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</si>
  <si>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</si>
  <si>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</si>
  <si>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</si>
  <si>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</si>
  <si>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</si>
  <si>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</si>
  <si>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</si>
  <si>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</si>
  <si>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</si>
  <si>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</si>
  <si>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</si>
  <si>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</si>
  <si>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</si>
  <si>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</si>
  <si>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</si>
  <si>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</si>
  <si>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</si>
  <si>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</si>
  <si>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</si>
  <si>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</si>
  <si>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</si>
  <si>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</si>
  <si>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</si>
  <si>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</si>
  <si>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</si>
  <si>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</si>
  <si>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</si>
  <si>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</si>
  <si>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</si>
  <si>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</si>
  <si>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</si>
  <si>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</si>
  <si>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</si>
  <si>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</si>
  <si>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</si>
  <si>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</si>
  <si>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</si>
  <si>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</si>
  <si>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</si>
  <si>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</si>
  <si>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</si>
  <si>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</si>
  <si>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</si>
  <si>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</si>
  <si>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</si>
  <si>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</si>
  <si>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Callao, 08 de enero del 2022</t>
  </si>
  <si>
    <t xml:space="preserve">        Fecha  : 07/01/2022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</si>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</sst>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U12" sqref="U12:U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282.69</v>
      </c>
      <c r="J12" s="30">
        <v>95.58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343.6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2259.5100000000002</v>
      </c>
      <c r="AL12" s="30">
        <v>137.24</v>
      </c>
      <c r="AM12" s="30">
        <v>462.88500000000005</v>
      </c>
      <c r="AN12" s="30">
        <v>429.11999999999995</v>
      </c>
      <c r="AO12" s="30">
        <f>SUMIF($C$11:$AN$11,"Ind",C12:AN12)</f>
        <v>3005.0850000000005</v>
      </c>
      <c r="AP12" s="30">
        <f>SUMIF($C$11:$AN$11,"I.Mad",C12:AN12)</f>
        <v>1005.54</v>
      </c>
      <c r="AQ12" s="30">
        <f>SUM(AO12:AP12)</f>
        <v>4010.6250000000005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>
        <v>2</v>
      </c>
      <c r="J13" s="30">
        <v>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>
        <v>4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27</v>
      </c>
      <c r="AL13" s="30">
        <v>2</v>
      </c>
      <c r="AM13" s="30">
        <v>4</v>
      </c>
      <c r="AN13" s="30">
        <v>7</v>
      </c>
      <c r="AO13" s="30">
        <f>SUMIF($C$11:$AN$11,"Ind*",C13:AN13)</f>
        <v>33</v>
      </c>
      <c r="AP13" s="30">
        <f>SUMIF($C$11:$AN$11,"I.Mad",C13:AN13)</f>
        <v>16</v>
      </c>
      <c r="AQ13" s="30">
        <f>SUM(AO13:AP13)</f>
        <v>49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68</v>
      </c>
      <c r="J14" s="30">
        <v>1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>
        <v>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9</v>
      </c>
      <c r="AL14" s="30" t="s">
        <v>68</v>
      </c>
      <c r="AM14" s="30">
        <v>1</v>
      </c>
      <c r="AN14" s="30">
        <v>1</v>
      </c>
      <c r="AO14" s="30">
        <f>SUMIF($C$11:$AN$11,"Ind*",C14:AN14)</f>
        <v>10</v>
      </c>
      <c r="AP14" s="30">
        <f>SUMIF($C$11:$AN$11,"I.Mad",C14:AN14)</f>
        <v>5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>
        <v>0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>
        <v>86.48711261270563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40.626215914195775</v>
      </c>
      <c r="AL15" s="30" t="s">
        <v>33</v>
      </c>
      <c r="AM15" s="30">
        <v>55.367231638418083</v>
      </c>
      <c r="AN15" s="30">
        <v>40.236686390532554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>
        <v>14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>
        <v>9.5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 t="s">
        <v>33</v>
      </c>
      <c r="AM16" s="36">
        <v>13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282.69</v>
      </c>
      <c r="J41" s="42">
        <f t="shared" si="3"/>
        <v>95.58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343.6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2259.5100000000002</v>
      </c>
      <c r="AL41" s="42">
        <f t="shared" si="3"/>
        <v>137.24</v>
      </c>
      <c r="AM41" s="42">
        <f t="shared" si="3"/>
        <v>462.88500000000005</v>
      </c>
      <c r="AN41" s="42">
        <f t="shared" si="3"/>
        <v>429.11999999999995</v>
      </c>
      <c r="AO41" s="42">
        <f>SUM(AO12,AO18,AO24:AO37)</f>
        <v>3005.0850000000005</v>
      </c>
      <c r="AP41" s="42">
        <f>SUM(AP12,AP18,AP24:AP37)</f>
        <v>1005.54</v>
      </c>
      <c r="AQ41" s="42">
        <f t="shared" si="2"/>
        <v>4010.6250000000005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2022-01-10T03:25:12Z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