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Q37" i="1" s="1"/>
  <c r="AO37" i="1"/>
  <c r="AP36" i="1"/>
  <c r="AQ36" i="1" s="1"/>
  <c r="AO36" i="1"/>
  <c r="AP35" i="1"/>
  <c r="AO35" i="1"/>
  <c r="AQ35" i="1" s="1"/>
  <c r="AP34" i="1"/>
  <c r="AO34" i="1"/>
  <c r="AQ34" i="1" s="1"/>
  <c r="AP33" i="1"/>
  <c r="AO33" i="1"/>
  <c r="AQ33" i="1" s="1"/>
  <c r="AP32" i="1"/>
  <c r="AQ32" i="1" s="1"/>
  <c r="AO32" i="1"/>
  <c r="AP31" i="1"/>
  <c r="AO31" i="1"/>
  <c r="AQ31" i="1" s="1"/>
  <c r="AP30" i="1"/>
  <c r="AO30" i="1"/>
  <c r="AQ30" i="1" s="1"/>
  <c r="AQ29" i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Q24" i="1" s="1"/>
  <c r="AO24" i="1"/>
  <c r="AP20" i="1"/>
  <c r="AO20" i="1"/>
  <c r="AQ20" i="1" s="1"/>
  <c r="AP19" i="1"/>
  <c r="AO19" i="1"/>
  <c r="AQ19" i="1" s="1"/>
  <c r="AQ18" i="1"/>
  <c r="AP18" i="1"/>
  <c r="AO18" i="1"/>
  <c r="AP14" i="1"/>
  <c r="AO14" i="1"/>
  <c r="AP13" i="1"/>
  <c r="AO13" i="1"/>
  <c r="AP12" i="1"/>
  <c r="AO12" i="1"/>
  <c r="AQ13" i="1" l="1"/>
  <c r="AQ14" i="1"/>
  <c r="AQ25" i="1"/>
  <c r="AO41" i="1"/>
  <c r="AP41" i="1"/>
  <c r="AQ12" i="1"/>
  <c r="AQ41" i="1" l="1"/>
</calcChain>
</file>

<file path=xl/sharedStrings.xml><?xml version="1.0" encoding="utf-8"?>
<sst xmlns="http://schemas.openxmlformats.org/spreadsheetml/2006/main" count="382" uniqueCount="71">
  <si>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</si>
  <si>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</si>
  <si>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</si>
  <si>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</si>
  <si>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</si>
  <si>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</si>
  <si>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</si>
  <si>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</si>
  <si>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</si>
  <si>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</si>
  <si>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</si>
  <si>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</si>
  <si>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</si>
  <si>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</si>
  <si>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</si>
  <si>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</si>
  <si>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</si>
  <si>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</si>
  <si>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</si>
  <si>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</si>
  <si>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</si>
  <si>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</si>
  <si>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</si>
  <si>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</si>
  <si>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</si>
  <si>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</si>
  <si>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</si>
  <si>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</si>
  <si>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</si>
  <si>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</si>
  <si>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</si>
  <si>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</si>
  <si>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</si>
  <si>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</si>
  <si>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</si>
  <si>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</si>
  <si>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</si>
  <si>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</si>
  <si>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</si>
  <si>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</si>
  <si>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</si>
  <si>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</si>
  <si>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</si>
  <si>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</si>
  <si>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</si>
  <si>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</si>
  <si>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</si>
  <si>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</si>
  <si>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</si>
  <si>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</si>
  <si>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</si>
  <si>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</si>
  <si>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</si>
  <si>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</si>
  <si>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</si>
  <si>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</si>
  <si>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</si>
  <si>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</si>
  <si>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</si>
  <si>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</si>
  <si>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</si>
  <si>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</si>
  <si>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</si>
  <si>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</si>
  <si>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</si>
  <si>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</si>
  <si>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06/12/2019</t>
  </si>
  <si>
    <t>Callao, 09 de diciembre del 2019</t>
  </si>
  <si>
    <t>SM</t>
  </si>
  <si>
    <t>10 y 11.5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</si>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</sst>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5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5" fillId="0" borderId="0" xfId="0" applyFont="1"/>
    <xf numFmtId="0" fontId="12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H2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66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35" t="s">
        <v>32</v>
      </c>
      <c r="AG11" s="34" t="s">
        <v>31</v>
      </c>
      <c r="AH11" s="35" t="s">
        <v>32</v>
      </c>
      <c r="AI11" s="34" t="s">
        <v>31</v>
      </c>
      <c r="AJ11" s="35" t="s">
        <v>32</v>
      </c>
      <c r="AK11" s="35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0</v>
      </c>
      <c r="G12" s="38">
        <v>428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220</v>
      </c>
      <c r="R12" s="38">
        <v>353</v>
      </c>
      <c r="S12" s="38">
        <v>85</v>
      </c>
      <c r="T12" s="38">
        <v>120</v>
      </c>
      <c r="U12" s="38">
        <v>310</v>
      </c>
      <c r="V12" s="38">
        <v>85</v>
      </c>
      <c r="W12" s="38">
        <v>1520</v>
      </c>
      <c r="X12" s="38">
        <v>0</v>
      </c>
      <c r="Y12" s="38">
        <v>1216.48</v>
      </c>
      <c r="Z12" s="38">
        <v>138.01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3779.48</v>
      </c>
      <c r="AP12" s="38">
        <f>SUMIF($C$11:$AN$11,"I.Mad",C12:AN12)</f>
        <v>696.01</v>
      </c>
      <c r="AQ12" s="38">
        <f>SUM(AO12:AP12)</f>
        <v>4475.49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 t="s">
        <v>35</v>
      </c>
      <c r="G13" s="38">
        <v>2</v>
      </c>
      <c r="H13" s="38" t="s">
        <v>35</v>
      </c>
      <c r="I13" s="38" t="s">
        <v>35</v>
      </c>
      <c r="J13" s="38" t="s">
        <v>35</v>
      </c>
      <c r="K13" s="38" t="s">
        <v>35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>
        <v>6</v>
      </c>
      <c r="R13" s="38">
        <v>16</v>
      </c>
      <c r="S13" s="38">
        <v>3</v>
      </c>
      <c r="T13" s="38">
        <v>7</v>
      </c>
      <c r="U13" s="38">
        <v>7</v>
      </c>
      <c r="V13" s="38">
        <v>4</v>
      </c>
      <c r="W13" s="38">
        <v>27</v>
      </c>
      <c r="X13" s="38" t="s">
        <v>35</v>
      </c>
      <c r="Y13" s="38">
        <v>27</v>
      </c>
      <c r="Z13" s="38">
        <v>4</v>
      </c>
      <c r="AA13" s="38" t="s">
        <v>35</v>
      </c>
      <c r="AB13" s="38" t="s">
        <v>35</v>
      </c>
      <c r="AC13" s="38" t="s">
        <v>35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72</v>
      </c>
      <c r="AP13" s="38">
        <f>SUMIF($C$11:$AN$11,"I.Mad",C13:AN13)</f>
        <v>31</v>
      </c>
      <c r="AQ13" s="38">
        <f>SUM(AO13:AP13)</f>
        <v>103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 t="s">
        <v>35</v>
      </c>
      <c r="G14" s="38">
        <v>2</v>
      </c>
      <c r="H14" s="38" t="s">
        <v>35</v>
      </c>
      <c r="I14" s="38" t="s">
        <v>35</v>
      </c>
      <c r="J14" s="38" t="s">
        <v>35</v>
      </c>
      <c r="K14" s="38" t="s">
        <v>35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>
        <v>1</v>
      </c>
      <c r="R14" s="38">
        <v>9</v>
      </c>
      <c r="S14" s="38" t="s">
        <v>68</v>
      </c>
      <c r="T14" s="38">
        <v>7</v>
      </c>
      <c r="U14" s="38">
        <v>1</v>
      </c>
      <c r="V14" s="38">
        <v>4</v>
      </c>
      <c r="W14" s="38">
        <v>9</v>
      </c>
      <c r="X14" s="38" t="s">
        <v>35</v>
      </c>
      <c r="Y14" s="38">
        <v>8</v>
      </c>
      <c r="Z14" s="38">
        <v>1</v>
      </c>
      <c r="AA14" s="38" t="s">
        <v>35</v>
      </c>
      <c r="AB14" s="38" t="s">
        <v>35</v>
      </c>
      <c r="AC14" s="38" t="s">
        <v>35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21</v>
      </c>
      <c r="AP14" s="38">
        <f>SUMIF($C$11:$AN$11,"I.Mad",C14:AN14)</f>
        <v>21</v>
      </c>
      <c r="AQ14" s="38">
        <f>SUM(AO14:AP14)</f>
        <v>42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 t="s">
        <v>35</v>
      </c>
      <c r="G15" s="38">
        <v>0</v>
      </c>
      <c r="H15" s="38" t="s">
        <v>35</v>
      </c>
      <c r="I15" s="38" t="s">
        <v>35</v>
      </c>
      <c r="J15" s="38" t="s">
        <v>35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>
        <v>0</v>
      </c>
      <c r="R15" s="38">
        <v>4.201209866422595E-2</v>
      </c>
      <c r="S15" s="38" t="s">
        <v>35</v>
      </c>
      <c r="T15" s="38">
        <v>0.35635678048940422</v>
      </c>
      <c r="U15" s="38">
        <v>0</v>
      </c>
      <c r="V15" s="38">
        <v>0</v>
      </c>
      <c r="W15" s="38">
        <v>44.281097561677697</v>
      </c>
      <c r="X15" s="38" t="s">
        <v>35</v>
      </c>
      <c r="Y15" s="38">
        <v>38.002609999999997</v>
      </c>
      <c r="Z15" s="38">
        <v>76.963350000000005</v>
      </c>
      <c r="AA15" s="38" t="s">
        <v>35</v>
      </c>
      <c r="AB15" s="38" t="s">
        <v>35</v>
      </c>
      <c r="AC15" s="38" t="s">
        <v>35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 t="s">
        <v>35</v>
      </c>
      <c r="G16" s="44">
        <v>13.5</v>
      </c>
      <c r="H16" s="44" t="s">
        <v>35</v>
      </c>
      <c r="I16" s="44" t="s">
        <v>35</v>
      </c>
      <c r="J16" s="44" t="s">
        <v>35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>
        <v>14</v>
      </c>
      <c r="R16" s="44">
        <v>14</v>
      </c>
      <c r="S16" s="44" t="s">
        <v>35</v>
      </c>
      <c r="T16" s="44">
        <v>14.5</v>
      </c>
      <c r="U16" s="44">
        <v>14.5</v>
      </c>
      <c r="V16" s="44">
        <v>14.5</v>
      </c>
      <c r="W16" s="44">
        <v>12</v>
      </c>
      <c r="X16" s="44" t="s">
        <v>35</v>
      </c>
      <c r="Y16" s="44">
        <v>12</v>
      </c>
      <c r="Z16" s="44" t="s">
        <v>69</v>
      </c>
      <c r="AA16" s="44" t="s">
        <v>35</v>
      </c>
      <c r="AB16" s="44" t="s">
        <v>35</v>
      </c>
      <c r="AC16" s="44" t="s">
        <v>35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0</v>
      </c>
      <c r="AP25" s="38">
        <f t="shared" si="1"/>
        <v>0</v>
      </c>
      <c r="AQ25" s="51">
        <f t="shared" si="2"/>
        <v>0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5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</v>
      </c>
      <c r="AP30" s="38">
        <f t="shared" si="1"/>
        <v>0</v>
      </c>
      <c r="AQ30" s="51">
        <f t="shared" si="2"/>
        <v>0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428</v>
      </c>
      <c r="H41" s="51">
        <f t="shared" si="3"/>
        <v>0</v>
      </c>
      <c r="I41" s="51">
        <f t="shared" si="3"/>
        <v>0</v>
      </c>
      <c r="J41" s="51">
        <f t="shared" si="3"/>
        <v>0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220</v>
      </c>
      <c r="R41" s="51">
        <f t="shared" si="3"/>
        <v>353</v>
      </c>
      <c r="S41" s="51">
        <f t="shared" si="3"/>
        <v>85</v>
      </c>
      <c r="T41" s="51">
        <f t="shared" si="3"/>
        <v>120</v>
      </c>
      <c r="U41" s="51">
        <f t="shared" si="3"/>
        <v>310</v>
      </c>
      <c r="V41" s="51">
        <f t="shared" si="3"/>
        <v>85</v>
      </c>
      <c r="W41" s="51">
        <f t="shared" si="3"/>
        <v>1520</v>
      </c>
      <c r="X41" s="51">
        <f t="shared" si="3"/>
        <v>0</v>
      </c>
      <c r="Y41" s="51">
        <f t="shared" si="3"/>
        <v>1216.48</v>
      </c>
      <c r="Z41" s="51">
        <f t="shared" si="3"/>
        <v>138.01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3779.48</v>
      </c>
      <c r="AP41" s="51">
        <f>SUM(AP12,AP18,AP24:AP37)</f>
        <v>696.01</v>
      </c>
      <c r="AQ41" s="51">
        <f t="shared" si="2"/>
        <v>4475.49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20.6</v>
      </c>
      <c r="H42" s="44"/>
      <c r="I42" s="59">
        <v>22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15.7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/>
      <c r="P46"/>
      <c r="Q46"/>
      <c r="R46"/>
      <c r="S4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  <row r="47" spans="2:43" ht="45" x14ac:dyDescent="0.6">
      <c r="B47" s="73" t="s">
        <v>70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/>
      <c r="P47"/>
      <c r="Q47"/>
      <c r="R47"/>
      <c r="S47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5"/>
      <c r="AI47" s="75"/>
      <c r="AJ47" s="75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201</cp:revision>
  <cp:lastPrinted>2018-11-19T17:24:41Z</cp:lastPrinted>
  <dcterms:created xsi:type="dcterms:W3CDTF">2008-10-21T17:58:04Z</dcterms:created>
  <dcterms:modified xsi:type="dcterms:W3CDTF">2019-12-09T17:07:18Z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