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<sst xmlns="http://schemas.openxmlformats.org/spreadsheetml/2006/main" count="365" uniqueCount="69">
  <si>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</si>
  <si>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</si>
  <si>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</si>
  <si>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</si>
  <si>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</si>
  <si>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</si>
  <si>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</si>
  <si>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</si>
  <si>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</si>
  <si>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</si>
  <si>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</si>
  <si>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</si>
  <si>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</si>
  <si>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</si>
  <si>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</si>
  <si>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</si>
  <si>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</si>
  <si>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</si>
  <si>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</si>
  <si>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</si>
  <si>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</si>
  <si>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</si>
  <si>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</si>
  <si>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</si>
  <si>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</si>
  <si>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</si>
  <si>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</si>
  <si>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</si>
  <si>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</si>
  <si>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</si>
  <si>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</si>
  <si>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</si>
  <si>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</si>
  <si>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</si>
  <si>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</si>
  <si>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</si>
  <si>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</si>
  <si>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</si>
  <si>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</si>
  <si>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</si>
  <si>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</si>
  <si>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</si>
  <si>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</si>
  <si>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</si>
  <si>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</si>
  <si>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</si>
  <si>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</si>
  <si>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</si>
  <si>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</si>
  <si>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</si>
  <si>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</si>
  <si>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</si>
  <si>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</si>
  <si>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</si>
  <si>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</si>
  <si>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</si>
  <si>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</si>
  <si>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</si>
  <si>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</si>
  <si>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</si>
  <si>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</si>
  <si>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</si>
  <si>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</si>
  <si>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</si>
  <si>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PYROSOMA</t>
  </si>
  <si>
    <t>S/M</t>
  </si>
  <si>
    <t xml:space="preserve">        Fecha  : 06/12/2018</t>
  </si>
  <si>
    <t>Callao, 07 de diciembre del 2018</t>
  </si>
  <si>
    <t>MALAGUA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</si>
</sst>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G1" zoomScale="25" zoomScaleNormal="25" workbookViewId="0">
      <selection activeCell="X21" sqref="X21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23" t="s">
        <v>62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1718</v>
      </c>
      <c r="F12" s="51">
        <v>0</v>
      </c>
      <c r="G12" s="51">
        <v>5035.55</v>
      </c>
      <c r="H12" s="51">
        <v>5886.53</v>
      </c>
      <c r="I12" s="51">
        <v>5180.6099999999997</v>
      </c>
      <c r="J12" s="51">
        <v>1008.48</v>
      </c>
      <c r="K12" s="51">
        <v>964.47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1230</v>
      </c>
      <c r="R12" s="51">
        <v>215</v>
      </c>
      <c r="S12" s="51">
        <v>830</v>
      </c>
      <c r="T12" s="51">
        <v>245</v>
      </c>
      <c r="U12" s="51">
        <v>855</v>
      </c>
      <c r="V12" s="51">
        <v>14</v>
      </c>
      <c r="W12" s="51">
        <v>2080</v>
      </c>
      <c r="X12" s="51">
        <v>0</v>
      </c>
      <c r="Y12" s="51">
        <v>3619.2849999999999</v>
      </c>
      <c r="Z12" s="51">
        <v>0</v>
      </c>
      <c r="AA12" s="51">
        <v>1203.6646933371039</v>
      </c>
      <c r="AB12" s="51">
        <v>74.713703703703715</v>
      </c>
      <c r="AC12" s="51">
        <v>3634.692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26351.271693337101</v>
      </c>
      <c r="AP12" s="52">
        <f>SUMIF($C$11:$AN$11,"I.Mad",C12:AN12)</f>
        <v>7443.7237037037039</v>
      </c>
      <c r="AQ12" s="52">
        <f>SUM(AO12:AP12)</f>
        <v>33794.995397040802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>
        <v>11</v>
      </c>
      <c r="F13" s="53" t="s">
        <v>19</v>
      </c>
      <c r="G13" s="53">
        <v>40</v>
      </c>
      <c r="H13" s="53">
        <v>99</v>
      </c>
      <c r="I13" s="53">
        <v>40</v>
      </c>
      <c r="J13" s="53">
        <v>22</v>
      </c>
      <c r="K13" s="53">
        <v>3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13</v>
      </c>
      <c r="R13" s="53">
        <v>2</v>
      </c>
      <c r="S13" s="53">
        <v>5</v>
      </c>
      <c r="T13" s="53">
        <v>3</v>
      </c>
      <c r="U13" s="53">
        <v>4</v>
      </c>
      <c r="V13" s="53">
        <v>6</v>
      </c>
      <c r="W13" s="53">
        <v>7</v>
      </c>
      <c r="X13" s="53" t="s">
        <v>19</v>
      </c>
      <c r="Y13" s="53">
        <v>19</v>
      </c>
      <c r="Z13" s="53" t="s">
        <v>19</v>
      </c>
      <c r="AA13" s="53">
        <v>10</v>
      </c>
      <c r="AB13" s="53">
        <v>2</v>
      </c>
      <c r="AC13" s="53">
        <v>46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198</v>
      </c>
      <c r="AP13" s="52">
        <f>SUMIF($C$11:$AN$11,"I.Mad",C13:AN13)</f>
        <v>134</v>
      </c>
      <c r="AQ13" s="52">
        <f>SUM(AO13:AP13)</f>
        <v>332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65</v>
      </c>
      <c r="F14" s="53" t="s">
        <v>19</v>
      </c>
      <c r="G14" s="53">
        <v>12</v>
      </c>
      <c r="H14" s="53">
        <v>14</v>
      </c>
      <c r="I14" s="53">
        <v>6</v>
      </c>
      <c r="J14" s="53" t="s">
        <v>65</v>
      </c>
      <c r="K14" s="53" t="s">
        <v>65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5</v>
      </c>
      <c r="R14" s="53">
        <v>1</v>
      </c>
      <c r="S14" s="53">
        <v>5</v>
      </c>
      <c r="T14" s="53" t="s">
        <v>65</v>
      </c>
      <c r="U14" s="53" t="s">
        <v>65</v>
      </c>
      <c r="V14" s="53" t="s">
        <v>65</v>
      </c>
      <c r="W14" s="53">
        <v>5</v>
      </c>
      <c r="X14" s="53" t="s">
        <v>19</v>
      </c>
      <c r="Y14" s="53">
        <v>5</v>
      </c>
      <c r="Z14" s="53" t="s">
        <v>19</v>
      </c>
      <c r="AA14" s="53">
        <v>4</v>
      </c>
      <c r="AB14" s="53">
        <v>2</v>
      </c>
      <c r="AC14" s="53">
        <v>14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56</v>
      </c>
      <c r="AP14" s="52">
        <f>SUMIF($C$11:$AN$11,"I.Mad",C14:AN14)</f>
        <v>17</v>
      </c>
      <c r="AQ14" s="52">
        <f>SUM(AO14:AP14)</f>
        <v>73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8">
        <v>0</v>
      </c>
      <c r="H15" s="58">
        <v>3.7383469045678651E-2</v>
      </c>
      <c r="I15" s="58">
        <v>1.2987161156237785</v>
      </c>
      <c r="J15" s="58"/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3.1923468157208288</v>
      </c>
      <c r="R15" s="53">
        <v>0</v>
      </c>
      <c r="S15" s="53">
        <v>0.25732096311855107</v>
      </c>
      <c r="T15" s="53" t="s">
        <v>19</v>
      </c>
      <c r="U15" s="53" t="s">
        <v>19</v>
      </c>
      <c r="V15" s="53" t="s">
        <v>19</v>
      </c>
      <c r="W15" s="53">
        <v>0.44104912613871095</v>
      </c>
      <c r="X15" s="53" t="s">
        <v>19</v>
      </c>
      <c r="Y15" s="53">
        <v>0</v>
      </c>
      <c r="Z15" s="53" t="s">
        <v>19</v>
      </c>
      <c r="AA15" s="53">
        <v>15.093505900015442</v>
      </c>
      <c r="AB15" s="53">
        <v>6.1649482608591937</v>
      </c>
      <c r="AC15" s="53">
        <v>16.128870182065015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>
        <v>14</v>
      </c>
      <c r="I16" s="58">
        <v>14</v>
      </c>
      <c r="J16" s="58"/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14.5</v>
      </c>
      <c r="R16" s="58">
        <v>15</v>
      </c>
      <c r="S16" s="58">
        <v>13</v>
      </c>
      <c r="T16" s="58" t="s">
        <v>19</v>
      </c>
      <c r="U16" s="58" t="s">
        <v>19</v>
      </c>
      <c r="V16" s="58" t="s">
        <v>19</v>
      </c>
      <c r="W16" s="58">
        <v>13</v>
      </c>
      <c r="X16" s="58" t="s">
        <v>19</v>
      </c>
      <c r="Y16" s="58">
        <v>14</v>
      </c>
      <c r="Z16" s="58" t="s">
        <v>19</v>
      </c>
      <c r="AA16" s="58">
        <v>13</v>
      </c>
      <c r="AB16" s="58">
        <v>12.5</v>
      </c>
      <c r="AC16" s="58">
        <v>12.5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55">
        <v>1.8298829999999999</v>
      </c>
      <c r="Z30" s="55"/>
      <c r="AA30" s="55">
        <v>5.9112044109178612</v>
      </c>
      <c r="AB30" s="71">
        <v>4.0999999999999995E-2</v>
      </c>
      <c r="AC30" s="55">
        <v>10.308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18.04908741091786</v>
      </c>
      <c r="AP30" s="52">
        <f t="shared" si="1"/>
        <v>4.0999999999999995E-2</v>
      </c>
      <c r="AQ30" s="55">
        <f t="shared" si="2"/>
        <v>18.09008741091786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68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>
        <v>0.11900000000000001</v>
      </c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0.11900000000000001</v>
      </c>
      <c r="AQ38" s="55">
        <f t="shared" ref="AQ38:AQ40" si="7">SUM(AO38:AP38)</f>
        <v>0.11900000000000001</v>
      </c>
    </row>
    <row r="39" spans="2:43" ht="50.25" customHeight="1" x14ac:dyDescent="0.7">
      <c r="B39" s="81" t="s">
        <v>59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>
        <v>0.42410225197808887</v>
      </c>
      <c r="AB39" s="55">
        <v>0.1262962962962963</v>
      </c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0.42410225197808887</v>
      </c>
      <c r="AP39" s="52">
        <f t="shared" si="6"/>
        <v>0.1262962962962963</v>
      </c>
      <c r="AQ39" s="55">
        <f t="shared" si="7"/>
        <v>0.55039854827438517</v>
      </c>
    </row>
    <row r="40" spans="2:43" ht="50.25" customHeight="1" x14ac:dyDescent="0.7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1718</v>
      </c>
      <c r="F41" s="55">
        <f t="shared" si="8"/>
        <v>0</v>
      </c>
      <c r="G41" s="55">
        <f t="shared" si="8"/>
        <v>5035.55</v>
      </c>
      <c r="H41" s="55">
        <f t="shared" si="8"/>
        <v>5886.53</v>
      </c>
      <c r="I41" s="55">
        <f t="shared" si="8"/>
        <v>5180.6099999999997</v>
      </c>
      <c r="J41" s="55">
        <f t="shared" si="8"/>
        <v>1008.48</v>
      </c>
      <c r="K41" s="55">
        <f t="shared" si="8"/>
        <v>964.47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1230</v>
      </c>
      <c r="R41" s="55">
        <f t="shared" si="8"/>
        <v>215</v>
      </c>
      <c r="S41" s="55">
        <f t="shared" si="8"/>
        <v>830</v>
      </c>
      <c r="T41" s="55">
        <f t="shared" si="8"/>
        <v>245</v>
      </c>
      <c r="U41" s="55">
        <f t="shared" si="8"/>
        <v>855</v>
      </c>
      <c r="V41" s="55">
        <f t="shared" si="8"/>
        <v>14</v>
      </c>
      <c r="W41" s="55">
        <f t="shared" si="8"/>
        <v>2080</v>
      </c>
      <c r="X41" s="55">
        <f t="shared" si="8"/>
        <v>0</v>
      </c>
      <c r="Y41" s="55">
        <f t="shared" si="8"/>
        <v>3621.1148829999997</v>
      </c>
      <c r="Z41" s="55">
        <f t="shared" si="8"/>
        <v>0</v>
      </c>
      <c r="AA41" s="55">
        <f t="shared" si="8"/>
        <v>1209.9999999999998</v>
      </c>
      <c r="AB41" s="55">
        <f>+SUM(AB24:AB40,AB18,AB12)</f>
        <v>75.000000000000014</v>
      </c>
      <c r="AC41" s="55">
        <f t="shared" si="8"/>
        <v>3645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26369.320780748018</v>
      </c>
      <c r="AP41" s="55">
        <f>SUM(AP12,AP18,AP24:AP37)</f>
        <v>7443.7647037037041</v>
      </c>
      <c r="AQ41" s="55">
        <f>SUM(AO41:AP41)</f>
        <v>33813.085484451723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19.600000000000001</v>
      </c>
      <c r="H42" s="57"/>
      <c r="I42" s="57">
        <v>21.4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17.100000000000001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60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2018-12-07T17:37:45Z</dcterms:modified>
</cp:coreProperties>
</file>