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<sst xmlns="http://schemas.openxmlformats.org/spreadsheetml/2006/main" count="362" uniqueCount="69">
  <si>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</si>
  <si>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</si>
  <si>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</si>
  <si>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</si>
  <si>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</si>
  <si>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</si>
  <si>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</si>
  <si>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</si>
  <si>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</si>
  <si>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</si>
  <si>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</si>
  <si>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</si>
  <si>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</si>
  <si>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</si>
  <si>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</si>
  <si>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</si>
  <si>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</si>
  <si>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</si>
  <si>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</si>
  <si>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</si>
  <si>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</si>
  <si>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</si>
  <si>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</si>
  <si>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</si>
  <si>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</si>
  <si>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</si>
  <si>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</si>
  <si>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</si>
  <si>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</si>
  <si>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</si>
  <si>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</si>
  <si>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</si>
  <si>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</si>
  <si>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</si>
  <si>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</si>
  <si>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</si>
  <si>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</si>
  <si>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</si>
  <si>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</si>
  <si>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</si>
  <si>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</si>
  <si>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</si>
  <si>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</si>
  <si>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</si>
  <si>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</si>
  <si>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</si>
  <si>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</si>
  <si>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</si>
  <si>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</si>
  <si>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</si>
  <si>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</si>
  <si>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</si>
  <si>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</si>
  <si>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</si>
  <si>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</si>
  <si>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</si>
  <si>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</si>
  <si>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</si>
  <si>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</si>
  <si>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</si>
  <si>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</si>
  <si>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</si>
  <si>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</si>
  <si>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</si>
  <si>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</si>
  <si>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Callao,06 de noviembre del 2023</t>
  </si>
  <si>
    <t>CPT/jsr</t>
  </si>
  <si>
    <t xml:space="preserve">        Fecha  : 06/11/2023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</si>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</sst>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N24" sqref="N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68.16</v>
      </c>
      <c r="G12" s="24">
        <v>75.33</v>
      </c>
      <c r="H12" s="24">
        <v>2375.13</v>
      </c>
      <c r="I12" s="24">
        <v>9182.7549999999992</v>
      </c>
      <c r="J12" s="24">
        <v>1936.36</v>
      </c>
      <c r="K12" s="24">
        <v>609.41499999999996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5170.9449999999997</v>
      </c>
      <c r="R12" s="24">
        <v>273.2</v>
      </c>
      <c r="S12" s="24">
        <v>4430.3149999999996</v>
      </c>
      <c r="T12" s="24">
        <v>224.72</v>
      </c>
      <c r="U12" s="24">
        <v>1135.3920000000001</v>
      </c>
      <c r="V12" s="24">
        <v>346.04</v>
      </c>
      <c r="W12" s="24">
        <v>4176.2950000000001</v>
      </c>
      <c r="X12" s="24">
        <v>533.71</v>
      </c>
      <c r="Y12" s="24">
        <v>5325.86</v>
      </c>
      <c r="Z12" s="24">
        <v>613.87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30106.307000000001</v>
      </c>
      <c r="AP12" s="24">
        <f>SUMIF($C$11:$AN$11,"I.Mad",C12:AN12)</f>
        <v>6371.19</v>
      </c>
      <c r="AQ12" s="24">
        <f>SUM(AO12:AP12)</f>
        <v>36477.497000000003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10</v>
      </c>
      <c r="G13" s="24">
        <v>2</v>
      </c>
      <c r="H13" s="24">
        <v>117</v>
      </c>
      <c r="I13" s="24">
        <v>32</v>
      </c>
      <c r="J13" s="24">
        <v>121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36</v>
      </c>
      <c r="R13" s="24">
        <v>3</v>
      </c>
      <c r="S13" s="24">
        <v>33</v>
      </c>
      <c r="T13" s="24">
        <v>3</v>
      </c>
      <c r="U13" s="24">
        <v>13</v>
      </c>
      <c r="V13" s="24">
        <v>7</v>
      </c>
      <c r="W13" s="24">
        <v>41</v>
      </c>
      <c r="X13" s="24">
        <v>10</v>
      </c>
      <c r="Y13" s="24">
        <v>43</v>
      </c>
      <c r="Z13" s="24">
        <v>14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202</v>
      </c>
      <c r="AP13" s="24">
        <f>SUMIF($C$11:$AN$11,"I.Mad",C13:AN13)</f>
        <v>285</v>
      </c>
      <c r="AQ13" s="24">
        <f>SUM(AO13:AP13)</f>
        <v>487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3</v>
      </c>
      <c r="G14" s="24" t="s">
        <v>68</v>
      </c>
      <c r="H14" s="24">
        <v>13</v>
      </c>
      <c r="I14" s="24">
        <v>4</v>
      </c>
      <c r="J14" s="24">
        <v>1</v>
      </c>
      <c r="K14" s="24" t="s">
        <v>68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10</v>
      </c>
      <c r="R14" s="24" t="s">
        <v>68</v>
      </c>
      <c r="S14" s="24">
        <v>10</v>
      </c>
      <c r="T14" s="24" t="s">
        <v>68</v>
      </c>
      <c r="U14" s="24">
        <v>5</v>
      </c>
      <c r="V14" s="24">
        <v>7</v>
      </c>
      <c r="W14" s="24">
        <v>5</v>
      </c>
      <c r="X14" s="24">
        <v>5</v>
      </c>
      <c r="Y14" s="24">
        <v>14</v>
      </c>
      <c r="Z14" s="2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48</v>
      </c>
      <c r="AP14" s="24">
        <f>SUMIF($C$11:$AN$11,"I.Mad",C14:AN14)</f>
        <v>31</v>
      </c>
      <c r="AQ14" s="24">
        <f>SUM(AO14:AP14)</f>
        <v>79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3.91282429355631</v>
      </c>
      <c r="G15" s="24" t="s">
        <v>33</v>
      </c>
      <c r="H15" s="24">
        <v>86.0294218241675</v>
      </c>
      <c r="I15" s="24">
        <v>56.748506545883799</v>
      </c>
      <c r="J15" s="24">
        <v>87.362637356264997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41.8050313121541</v>
      </c>
      <c r="R15" s="24" t="s">
        <v>33</v>
      </c>
      <c r="S15" s="24">
        <v>58.5715209826635</v>
      </c>
      <c r="T15" s="24" t="s">
        <v>33</v>
      </c>
      <c r="U15" s="24">
        <v>68.596857713923299</v>
      </c>
      <c r="V15" s="24">
        <v>62.425670806986297</v>
      </c>
      <c r="W15" s="24">
        <v>62.111776218691297</v>
      </c>
      <c r="X15" s="24">
        <v>66.541202217789504</v>
      </c>
      <c r="Y15" s="24">
        <v>38.571130475028802</v>
      </c>
      <c r="Z15" s="24">
        <v>61.011102537689403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7">
        <v>12.5</v>
      </c>
      <c r="G16" s="24" t="s">
        <v>33</v>
      </c>
      <c r="H16" s="27">
        <v>11</v>
      </c>
      <c r="I16" s="27">
        <v>11.5</v>
      </c>
      <c r="J16" s="27">
        <v>11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11.5</v>
      </c>
      <c r="R16" s="24" t="s">
        <v>33</v>
      </c>
      <c r="S16" s="27">
        <v>11.5</v>
      </c>
      <c r="T16" s="24" t="s">
        <v>33</v>
      </c>
      <c r="U16" s="27">
        <v>11</v>
      </c>
      <c r="V16" s="27">
        <v>11.5</v>
      </c>
      <c r="W16" s="27">
        <v>11.5</v>
      </c>
      <c r="X16" s="27">
        <v>11.5</v>
      </c>
      <c r="Y16" s="27">
        <v>12</v>
      </c>
      <c r="Z16" s="27">
        <v>11.5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>
        <v>0.13724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>
        <v>1.3413299999999999</v>
      </c>
      <c r="Z30" s="24">
        <v>2.4558599999999999</v>
      </c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1.3413299999999999</v>
      </c>
      <c r="AP30" s="24">
        <f t="shared" si="1"/>
        <v>2.5930999999999997</v>
      </c>
      <c r="AQ30" s="33">
        <f t="shared" si="2"/>
        <v>3.9344299999999999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68.16</v>
      </c>
      <c r="G41" s="33">
        <f t="shared" si="3"/>
        <v>75.33</v>
      </c>
      <c r="H41" s="33">
        <f t="shared" si="3"/>
        <v>2375.13</v>
      </c>
      <c r="I41" s="33">
        <f t="shared" si="3"/>
        <v>9182.7549999999992</v>
      </c>
      <c r="J41" s="33">
        <f t="shared" si="3"/>
        <v>1936.4972399999999</v>
      </c>
      <c r="K41" s="33">
        <f t="shared" si="3"/>
        <v>609.41499999999996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5170.9449999999997</v>
      </c>
      <c r="R41" s="33">
        <f t="shared" si="3"/>
        <v>273.2</v>
      </c>
      <c r="S41" s="33">
        <f t="shared" si="3"/>
        <v>4430.3149999999996</v>
      </c>
      <c r="T41" s="33">
        <f t="shared" si="3"/>
        <v>224.72</v>
      </c>
      <c r="U41" s="33">
        <f t="shared" si="3"/>
        <v>1135.3920000000001</v>
      </c>
      <c r="V41" s="33">
        <f t="shared" si="3"/>
        <v>346.04</v>
      </c>
      <c r="W41" s="33">
        <f t="shared" si="3"/>
        <v>4176.2950000000001</v>
      </c>
      <c r="X41" s="33">
        <f t="shared" si="3"/>
        <v>533.71</v>
      </c>
      <c r="Y41" s="33">
        <f t="shared" si="3"/>
        <v>5327.2013299999999</v>
      </c>
      <c r="Z41" s="33">
        <f t="shared" si="3"/>
        <v>616.32586000000003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30107.64833</v>
      </c>
      <c r="AP41" s="33">
        <f>SUM(AP12,AP18,AP24:AP37)</f>
        <v>6373.7830999999996</v>
      </c>
      <c r="AQ41" s="33">
        <f t="shared" si="2"/>
        <v>36481.431429999997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66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2023-11-14T18:06:32Z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