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06-nov-09" sheetId="1" r:id="rId1"/>
  </sheets>
  <definedNames>
    <definedName name="_xlnm.Print_Area" localSheetId="0">'06-nov-09'!$B$2:$AP$41</definedName>
  </definedNames>
  <calcPr fullCalcOnLoad="1"/>
</workbook>
</file>

<file path=xl/sharedStrings.xml><?xml version="1.0" encoding="utf-8"?>
<sst xmlns="http://schemas.openxmlformats.org/spreadsheetml/2006/main" count="336" uniqueCount="64">
  <si>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</si>
  <si>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</si>
  <si>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</si>
  <si>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</si>
  <si>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</si>
  <si>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</si>
  <si>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</si>
  <si>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</si>
  <si>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</si>
  <si>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</si>
  <si>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</si>
  <si>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</si>
  <si>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</si>
  <si>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</si>
  <si>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</si>
  <si>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</si>
  <si>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</si>
  <si>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</si>
  <si>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</si>
  <si>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</si>
  <si>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</si>
  <si>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</si>
  <si>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</si>
  <si>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</si>
  <si>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</si>
  <si>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</si>
  <si>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</si>
  <si>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</si>
  <si>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</si>
  <si>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</si>
  <si>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</si>
  <si>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</si>
  <si>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</si>
  <si>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</si>
  <si>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</si>
  <si>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</si>
  <si>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</si>
  <si>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</si>
  <si>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</si>
  <si>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</si>
  <si>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</si>
  <si>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</si>
  <si>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</si>
  <si>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</si>
  <si>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</si>
  <si>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</si>
  <si>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</si>
  <si>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</si>
  <si>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</si>
  <si>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</si>
  <si>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</si>
  <si>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</si>
  <si>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</si>
  <si>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</si>
  <si>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Ind.= Industrial;  I. Mad. = Industrial de madera</t>
  </si>
  <si>
    <t>Quilca</t>
  </si>
  <si>
    <t xml:space="preserve"> R.M.N°446-2009-PRODUCE</t>
  </si>
  <si>
    <t>S/M</t>
  </si>
  <si>
    <t xml:space="preserve"> REPORTE  PRELIMINAR</t>
  </si>
  <si>
    <t xml:space="preserve">           Atención:  Eco. Mercedes Araoz  Fernandez</t>
  </si>
  <si>
    <t>Fecha : 06/11/2009</t>
  </si>
  <si>
    <t>N°Emb. muestr.</t>
  </si>
  <si>
    <t xml:space="preserve">S/M = Sin Muestreo, s/m = Sin Moda, </t>
  </si>
  <si>
    <t>Callao, 09 de Noviembre del 2009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</si>
</sst>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5" fillId="4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4" borderId="15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25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5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4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3" fontId="12" fillId="0" borderId="15" xfId="0" applyNumberFormat="1" applyFont="1" applyBorder="1" applyAlignment="1">
      <alignment horizontal="center"/>
    </xf>
    <xf numFmtId="193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2" fontId="12" fillId="0" borderId="15" xfId="0" applyNumberFormat="1" applyFont="1" applyBorder="1" applyAlignment="1" quotePrefix="1">
      <alignment horizontal="center"/>
    </xf>
    <xf numFmtId="194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2" fontId="12" fillId="25" borderId="14" xfId="0" applyNumberFormat="1" applyFont="1" applyFill="1" applyBorder="1" applyAlignment="1">
      <alignment horizontal="center" wrapText="1"/>
    </xf>
    <xf numFmtId="192" fontId="12" fillId="0" borderId="15" xfId="0" applyNumberFormat="1" applyFont="1" applyBorder="1" applyAlignment="1">
      <alignment/>
    </xf>
    <xf numFmtId="192" fontId="12" fillId="25" borderId="1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T1">
      <selection activeCell="AP42" sqref="AP42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8.7109375" style="0" customWidth="1"/>
    <col min="10" max="10" width="8.28125" style="0" customWidth="1"/>
    <col min="11" max="11" width="8.7109375" style="0" customWidth="1"/>
    <col min="12" max="12" width="7.421875" style="0" customWidth="1"/>
    <col min="13" max="13" width="5.8515625" style="0" customWidth="1"/>
    <col min="14" max="14" width="6.00390625" style="0" customWidth="1"/>
    <col min="15" max="15" width="10.140625" style="0" customWidth="1"/>
    <col min="16" max="16" width="6.28125" style="0" customWidth="1"/>
    <col min="17" max="17" width="9.7109375" style="0" customWidth="1"/>
    <col min="18" max="18" width="5.28125" style="0" customWidth="1"/>
    <col min="19" max="19" width="8.57421875" style="0" customWidth="1"/>
    <col min="20" max="20" width="8.28125" style="0" customWidth="1"/>
    <col min="21" max="21" width="6.7109375" style="0" customWidth="1"/>
    <col min="22" max="22" width="7.57421875" style="0" customWidth="1"/>
    <col min="23" max="23" width="8.7109375" style="0" customWidth="1"/>
    <col min="24" max="24" width="7.28125" style="0" customWidth="1"/>
    <col min="25" max="25" width="9.8515625" style="0" customWidth="1"/>
    <col min="26" max="26" width="7.8515625" style="0" customWidth="1"/>
    <col min="27" max="27" width="8.28125" style="0" customWidth="1"/>
    <col min="28" max="28" width="6.00390625" style="0" customWidth="1"/>
    <col min="29" max="29" width="8.28125" style="0" customWidth="1"/>
    <col min="30" max="30" width="7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6" t="s">
        <v>58</v>
      </c>
      <c r="AM4" s="97"/>
      <c r="AN4" s="97"/>
      <c r="AO4" s="97"/>
      <c r="AP4" s="97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101"/>
      <c r="AO5" s="101"/>
      <c r="AP5" s="101"/>
    </row>
    <row r="6" spans="3:42" ht="18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4" t="s">
        <v>60</v>
      </c>
      <c r="AO6" s="94"/>
      <c r="AP6" s="95"/>
    </row>
    <row r="7" spans="2:42" ht="18">
      <c r="B7" s="74" t="s">
        <v>3</v>
      </c>
      <c r="C7" s="11" t="s">
        <v>56</v>
      </c>
      <c r="D7" s="12"/>
      <c r="E7" s="12"/>
      <c r="F7" s="12"/>
      <c r="G7" s="13"/>
      <c r="H7" s="12"/>
      <c r="I7" s="12"/>
      <c r="J7" s="12"/>
      <c r="K7" s="14"/>
      <c r="L7" s="10"/>
      <c r="M7" s="10"/>
      <c r="N7" s="10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82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8"/>
      <c r="Y8" s="86" t="s">
        <v>16</v>
      </c>
      <c r="Z8" s="98"/>
      <c r="AA8" s="86" t="s">
        <v>17</v>
      </c>
      <c r="AB8" s="98"/>
      <c r="AC8" s="17" t="s">
        <v>18</v>
      </c>
      <c r="AD8" s="89" t="s">
        <v>19</v>
      </c>
      <c r="AE8" s="90"/>
      <c r="AF8" s="89" t="s">
        <v>20</v>
      </c>
      <c r="AG8" s="90"/>
      <c r="AH8" s="93" t="s">
        <v>55</v>
      </c>
      <c r="AI8" s="90"/>
      <c r="AJ8" s="89" t="s">
        <v>21</v>
      </c>
      <c r="AK8" s="92"/>
      <c r="AL8" s="91" t="s">
        <v>22</v>
      </c>
      <c r="AM8" s="88"/>
      <c r="AN8" s="99" t="s">
        <v>23</v>
      </c>
      <c r="AO8" s="100"/>
      <c r="AP8" s="18" t="s">
        <v>24</v>
      </c>
    </row>
    <row r="9" spans="2:42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6" t="s">
        <v>26</v>
      </c>
      <c r="Y9" s="20" t="s">
        <v>25</v>
      </c>
      <c r="Z9" s="16" t="s">
        <v>26</v>
      </c>
      <c r="AA9" s="20" t="s">
        <v>25</v>
      </c>
      <c r="AB9" s="20" t="s">
        <v>26</v>
      </c>
      <c r="AC9" s="20" t="s">
        <v>25</v>
      </c>
      <c r="AD9" s="23" t="s">
        <v>25</v>
      </c>
      <c r="AE9" s="20" t="s">
        <v>26</v>
      </c>
      <c r="AF9" s="23" t="s">
        <v>25</v>
      </c>
      <c r="AG9" s="20" t="s">
        <v>26</v>
      </c>
      <c r="AH9" s="23" t="s">
        <v>25</v>
      </c>
      <c r="AI9" s="20" t="s">
        <v>26</v>
      </c>
      <c r="AJ9" s="24" t="s">
        <v>25</v>
      </c>
      <c r="AK9" s="20" t="s">
        <v>26</v>
      </c>
      <c r="AL9" s="25" t="s">
        <v>25</v>
      </c>
      <c r="AM9" s="20" t="s">
        <v>26</v>
      </c>
      <c r="AN9" s="21" t="s">
        <v>25</v>
      </c>
      <c r="AO9" s="20" t="s">
        <v>26</v>
      </c>
      <c r="AP9" s="26"/>
    </row>
    <row r="10" spans="2:42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2813</v>
      </c>
      <c r="J10" s="28">
        <v>2234</v>
      </c>
      <c r="K10" s="28">
        <v>1201</v>
      </c>
      <c r="L10" s="28">
        <v>254</v>
      </c>
      <c r="M10" s="28">
        <v>0</v>
      </c>
      <c r="N10" s="28">
        <v>0</v>
      </c>
      <c r="O10" s="28">
        <v>2510</v>
      </c>
      <c r="P10" s="28">
        <v>0</v>
      </c>
      <c r="Q10" s="28">
        <v>1970</v>
      </c>
      <c r="R10" s="28">
        <v>0</v>
      </c>
      <c r="S10" s="28">
        <v>1315</v>
      </c>
      <c r="T10" s="28">
        <v>360</v>
      </c>
      <c r="U10" s="28">
        <v>30</v>
      </c>
      <c r="V10" s="28">
        <v>140</v>
      </c>
      <c r="W10" s="28">
        <v>1355</v>
      </c>
      <c r="X10" s="28">
        <v>65</v>
      </c>
      <c r="Y10" s="28">
        <v>1552</v>
      </c>
      <c r="Z10" s="28">
        <v>92</v>
      </c>
      <c r="AA10" s="28">
        <v>1940</v>
      </c>
      <c r="AB10" s="28">
        <v>0</v>
      </c>
      <c r="AC10" s="28">
        <v>3074</v>
      </c>
      <c r="AD10" s="28">
        <v>522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f>SUMIF($C$9:$AM$9,"Ind",C10:AM10)</f>
        <v>18282</v>
      </c>
      <c r="AO10" s="28">
        <f>SUMIF($C$9:$AM$9,"I.Mad",C10:AM10)</f>
        <v>3145</v>
      </c>
      <c r="AP10" s="28">
        <f>SUM(AN10:AO10)</f>
        <v>21427</v>
      </c>
    </row>
    <row r="11" spans="2:42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25</v>
      </c>
      <c r="J11" s="30">
        <v>105</v>
      </c>
      <c r="K11" s="30">
        <v>11</v>
      </c>
      <c r="L11" s="30">
        <v>6</v>
      </c>
      <c r="M11" s="30" t="s">
        <v>29</v>
      </c>
      <c r="N11" s="30" t="s">
        <v>29</v>
      </c>
      <c r="O11" s="30">
        <v>19</v>
      </c>
      <c r="P11" s="30" t="s">
        <v>29</v>
      </c>
      <c r="Q11" s="30">
        <v>18</v>
      </c>
      <c r="R11" s="30" t="s">
        <v>29</v>
      </c>
      <c r="S11" s="30">
        <v>19</v>
      </c>
      <c r="T11" s="30">
        <v>6</v>
      </c>
      <c r="U11" s="30">
        <v>1</v>
      </c>
      <c r="V11" s="30">
        <v>3</v>
      </c>
      <c r="W11" s="30">
        <v>14</v>
      </c>
      <c r="X11" s="30">
        <v>2</v>
      </c>
      <c r="Y11" s="30">
        <v>19</v>
      </c>
      <c r="Z11" s="30">
        <v>1</v>
      </c>
      <c r="AA11" s="30">
        <v>11</v>
      </c>
      <c r="AB11" s="30" t="s">
        <v>29</v>
      </c>
      <c r="AC11" s="30">
        <v>28</v>
      </c>
      <c r="AD11" s="30">
        <v>3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28">
        <f>SUMIF($C$9:$AM$9,"Ind",C11:AM11)</f>
        <v>168</v>
      </c>
      <c r="AO11" s="28">
        <f>SUMIF($C$9:$AM$9,"I.Mad",C11:AM11)</f>
        <v>123</v>
      </c>
      <c r="AP11" s="28">
        <f>SUM(AN11:AO11)</f>
        <v>291</v>
      </c>
    </row>
    <row r="12" spans="2:42" ht="20.25">
      <c r="B12" s="29" t="s">
        <v>61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5</v>
      </c>
      <c r="J12" s="30">
        <v>25</v>
      </c>
      <c r="K12" s="30">
        <v>9</v>
      </c>
      <c r="L12" s="30">
        <v>4</v>
      </c>
      <c r="M12" s="30" t="s">
        <v>29</v>
      </c>
      <c r="N12" s="30" t="s">
        <v>29</v>
      </c>
      <c r="O12" s="30">
        <v>6</v>
      </c>
      <c r="P12" s="30" t="s">
        <v>29</v>
      </c>
      <c r="Q12" s="30">
        <v>8</v>
      </c>
      <c r="R12" s="30" t="s">
        <v>29</v>
      </c>
      <c r="S12" s="30">
        <v>9</v>
      </c>
      <c r="T12" s="30">
        <v>1</v>
      </c>
      <c r="U12" s="42" t="s">
        <v>57</v>
      </c>
      <c r="V12" s="30">
        <v>2</v>
      </c>
      <c r="W12" s="30">
        <v>6</v>
      </c>
      <c r="X12" s="30">
        <v>2</v>
      </c>
      <c r="Y12" s="30">
        <v>10</v>
      </c>
      <c r="Z12" s="42" t="s">
        <v>57</v>
      </c>
      <c r="AA12" s="30">
        <v>8</v>
      </c>
      <c r="AB12" s="30" t="s">
        <v>29</v>
      </c>
      <c r="AC12" s="30">
        <v>10</v>
      </c>
      <c r="AD12" s="30">
        <v>3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28">
        <f>SUMIF($C$9:$AM$9,"Ind",C12:AM12)</f>
        <v>74</v>
      </c>
      <c r="AO12" s="28">
        <f>SUMIF($C$9:$AM$9,"I.Mad",C12:AM12)</f>
        <v>34</v>
      </c>
      <c r="AP12" s="28">
        <f>SUM(AN12:AO12)</f>
        <v>108</v>
      </c>
    </row>
    <row r="13" spans="2:42" ht="20.25">
      <c r="B13" s="29" t="s">
        <v>30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0</v>
      </c>
      <c r="J13" s="30">
        <v>0</v>
      </c>
      <c r="K13" s="30">
        <v>0</v>
      </c>
      <c r="L13" s="30">
        <v>0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>
        <v>0</v>
      </c>
      <c r="T13" s="30">
        <v>0</v>
      </c>
      <c r="U13" s="30" t="s">
        <v>29</v>
      </c>
      <c r="V13" s="30">
        <v>0</v>
      </c>
      <c r="W13" s="30">
        <v>0</v>
      </c>
      <c r="X13" s="30">
        <v>0</v>
      </c>
      <c r="Y13" s="30">
        <v>1</v>
      </c>
      <c r="Z13" s="30" t="s">
        <v>29</v>
      </c>
      <c r="AA13" s="30">
        <v>0</v>
      </c>
      <c r="AB13" s="30" t="s">
        <v>29</v>
      </c>
      <c r="AC13" s="30">
        <v>0</v>
      </c>
      <c r="AD13" s="30">
        <v>15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1"/>
      <c r="AO13" s="31"/>
      <c r="AP13" s="31"/>
    </row>
    <row r="14" spans="2:42" ht="20.25">
      <c r="B14" s="32" t="s">
        <v>31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>
        <v>14.5</v>
      </c>
      <c r="J14" s="60">
        <v>14.5</v>
      </c>
      <c r="K14" s="60">
        <v>14.5</v>
      </c>
      <c r="L14" s="60">
        <v>14.5</v>
      </c>
      <c r="M14" s="60" t="s">
        <v>29</v>
      </c>
      <c r="N14" s="60" t="s">
        <v>29</v>
      </c>
      <c r="O14" s="60">
        <v>14</v>
      </c>
      <c r="P14" s="60" t="s">
        <v>29</v>
      </c>
      <c r="Q14" s="60">
        <v>14.5</v>
      </c>
      <c r="R14" s="60" t="s">
        <v>29</v>
      </c>
      <c r="S14" s="60">
        <v>14</v>
      </c>
      <c r="T14" s="60">
        <v>14</v>
      </c>
      <c r="U14" s="60" t="s">
        <v>29</v>
      </c>
      <c r="V14" s="60">
        <v>14</v>
      </c>
      <c r="W14" s="60">
        <v>14</v>
      </c>
      <c r="X14" s="60">
        <v>14</v>
      </c>
      <c r="Y14" s="60">
        <v>13.5</v>
      </c>
      <c r="Z14" s="60" t="s">
        <v>29</v>
      </c>
      <c r="AA14" s="60">
        <v>14</v>
      </c>
      <c r="AB14" s="60" t="s">
        <v>29</v>
      </c>
      <c r="AC14" s="60">
        <v>13.5</v>
      </c>
      <c r="AD14" s="60">
        <v>12.5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31"/>
      <c r="AO14" s="31"/>
      <c r="AP14" s="31"/>
    </row>
    <row r="15" spans="2:42" ht="18">
      <c r="B15" s="33" t="s">
        <v>32</v>
      </c>
      <c r="C15" s="34"/>
      <c r="D15" s="35"/>
      <c r="E15" s="36"/>
      <c r="F15" s="37"/>
      <c r="G15" s="37"/>
      <c r="H15" s="37"/>
      <c r="I15" s="37" t="s">
        <v>33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3"/>
      <c r="AM15" s="42"/>
      <c r="AN15" s="44"/>
      <c r="AO15" s="44"/>
      <c r="AP15" s="45"/>
    </row>
    <row r="16" spans="2:42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6">
        <v>0</v>
      </c>
      <c r="AM16" s="46">
        <v>0</v>
      </c>
      <c r="AN16" s="49">
        <f>SUMIF($C$9:$AM$9,"Ind",C16:AM16)</f>
        <v>0</v>
      </c>
      <c r="AO16" s="49">
        <f>SUMIF($C$9:$AM$9,"I.Mad",C16:AM16)</f>
        <v>0</v>
      </c>
      <c r="AP16" s="49">
        <f>SUM(AN16:AO16)</f>
        <v>0</v>
      </c>
    </row>
    <row r="17" spans="2:42" ht="18.75">
      <c r="B17" s="29" t="s">
        <v>34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49">
        <f>SUMIF($C$9:$AM$9,"Ind",C17:AM17)</f>
        <v>0</v>
      </c>
      <c r="AO17" s="49">
        <f>SUMIF($C$9:$AM$9,"I.Mad",C17:AM17)</f>
        <v>0</v>
      </c>
      <c r="AP17" s="49">
        <f>SUM(AN17:AO17)</f>
        <v>0</v>
      </c>
    </row>
    <row r="18" spans="2:42" ht="18.75">
      <c r="B18" s="29" t="s">
        <v>61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49">
        <f>SUMIF($C$9:$AM$9,"Ind",C18:AM18)</f>
        <v>0</v>
      </c>
      <c r="AO18" s="49">
        <f>SUMIF($C$9:$AM$9,"I.Mad",C18:AM18)</f>
        <v>0</v>
      </c>
      <c r="AP18" s="49">
        <f>SUM(AN18:AO18)</f>
        <v>0</v>
      </c>
    </row>
    <row r="19" spans="2:42" ht="18">
      <c r="B19" s="29" t="s">
        <v>30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1"/>
      <c r="AO19" s="51"/>
      <c r="AP19" s="51"/>
    </row>
    <row r="20" spans="2:42" ht="18">
      <c r="B20" s="29" t="s">
        <v>35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50" t="s">
        <v>29</v>
      </c>
      <c r="AK20" s="42" t="s">
        <v>29</v>
      </c>
      <c r="AL20" s="50" t="s">
        <v>29</v>
      </c>
      <c r="AM20" s="50" t="s">
        <v>29</v>
      </c>
      <c r="AN20" s="51"/>
      <c r="AO20" s="51"/>
      <c r="AP20" s="51"/>
    </row>
    <row r="21" spans="2:42" ht="15.75">
      <c r="B21" s="33" t="s">
        <v>36</v>
      </c>
      <c r="C21" s="52"/>
      <c r="D21" s="40"/>
      <c r="E21" s="37"/>
      <c r="G21" s="53"/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37"/>
      <c r="AM21" s="37"/>
      <c r="AN21" s="54"/>
      <c r="AO21" s="44"/>
      <c r="AP21" s="45"/>
    </row>
    <row r="22" spans="2:42" ht="20.25">
      <c r="B22" s="29" t="s">
        <v>37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57"/>
      <c r="AM22" s="57"/>
      <c r="AN22" s="28">
        <f aca="true" t="shared" si="0" ref="AN22:AN36">SUMIF($C$9:$AM$9,"Ind",C22:AM22)</f>
        <v>0</v>
      </c>
      <c r="AO22" s="28">
        <f aca="true" t="shared" si="1" ref="AO22:AO36">SUMIF($C$9:$AM$9,"I.Mad",C22:AM22)</f>
        <v>0</v>
      </c>
      <c r="AP22" s="28">
        <f aca="true" t="shared" si="2" ref="AP22:AP36">SUM(AN22:AO22)</f>
        <v>0</v>
      </c>
    </row>
    <row r="23" spans="2:42" ht="20.25">
      <c r="B23" s="58" t="s">
        <v>38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28">
        <f t="shared" si="0"/>
        <v>0</v>
      </c>
      <c r="AO23" s="28">
        <f t="shared" si="1"/>
        <v>0</v>
      </c>
      <c r="AP23" s="28">
        <f t="shared" si="2"/>
        <v>0</v>
      </c>
    </row>
    <row r="24" spans="2:42" ht="20.25">
      <c r="B24" s="58" t="s">
        <v>39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8">
        <f t="shared" si="0"/>
        <v>0</v>
      </c>
      <c r="AO24" s="28">
        <f t="shared" si="1"/>
        <v>0</v>
      </c>
      <c r="AP24" s="28">
        <f t="shared" si="2"/>
        <v>0</v>
      </c>
    </row>
    <row r="25" spans="2:42" ht="20.25">
      <c r="B25" s="58" t="s">
        <v>40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30"/>
      <c r="AG25" s="30"/>
      <c r="AH25" s="30"/>
      <c r="AI25" s="30"/>
      <c r="AJ25" s="30"/>
      <c r="AK25" s="30"/>
      <c r="AL25" s="30"/>
      <c r="AM25" s="30"/>
      <c r="AN25" s="28">
        <f t="shared" si="0"/>
        <v>0</v>
      </c>
      <c r="AO25" s="28">
        <f t="shared" si="1"/>
        <v>0</v>
      </c>
      <c r="AP25" s="28">
        <f t="shared" si="2"/>
        <v>0</v>
      </c>
    </row>
    <row r="26" spans="2:42" ht="20.25">
      <c r="B26" s="58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8">
        <f t="shared" si="0"/>
        <v>0</v>
      </c>
      <c r="AO26" s="28">
        <f t="shared" si="1"/>
        <v>0</v>
      </c>
      <c r="AP26" s="28">
        <f t="shared" si="2"/>
        <v>0</v>
      </c>
    </row>
    <row r="27" spans="2:42" ht="20.25">
      <c r="B27" s="29" t="s">
        <v>42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60"/>
      <c r="AH27" s="60"/>
      <c r="AI27" s="60"/>
      <c r="AJ27" s="30"/>
      <c r="AK27" s="30"/>
      <c r="AL27" s="30"/>
      <c r="AM27" s="30"/>
      <c r="AN27" s="28">
        <f t="shared" si="0"/>
        <v>0</v>
      </c>
      <c r="AO27" s="28">
        <f t="shared" si="1"/>
        <v>0</v>
      </c>
      <c r="AP27" s="28">
        <f t="shared" si="2"/>
        <v>0</v>
      </c>
    </row>
    <row r="28" spans="2:42" ht="20.25">
      <c r="B28" s="58" t="s">
        <v>43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8">
        <f t="shared" si="0"/>
        <v>0</v>
      </c>
      <c r="AO28" s="28">
        <f t="shared" si="1"/>
        <v>0</v>
      </c>
      <c r="AP28" s="28">
        <f t="shared" si="2"/>
        <v>0</v>
      </c>
    </row>
    <row r="29" spans="2:42" ht="20.25">
      <c r="B29" s="29" t="s">
        <v>44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>
        <v>1</v>
      </c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28">
        <f t="shared" si="0"/>
        <v>1</v>
      </c>
      <c r="AO29" s="28">
        <f t="shared" si="1"/>
        <v>0</v>
      </c>
      <c r="AP29" s="28">
        <f t="shared" si="2"/>
        <v>1</v>
      </c>
    </row>
    <row r="30" spans="2:42" ht="20.25">
      <c r="B30" s="29" t="s">
        <v>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30"/>
      <c r="AG30" s="30"/>
      <c r="AH30" s="30"/>
      <c r="AI30" s="30"/>
      <c r="AJ30" s="30"/>
      <c r="AK30" s="30"/>
      <c r="AL30" s="57"/>
      <c r="AM30" s="30"/>
      <c r="AN30" s="28">
        <f t="shared" si="0"/>
        <v>0</v>
      </c>
      <c r="AO30" s="28">
        <f t="shared" si="1"/>
        <v>0</v>
      </c>
      <c r="AP30" s="28">
        <f t="shared" si="2"/>
        <v>0</v>
      </c>
    </row>
    <row r="31" spans="2:42" ht="20.25">
      <c r="B31" s="29" t="s">
        <v>46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28">
        <f t="shared" si="0"/>
        <v>0</v>
      </c>
      <c r="AO31" s="28">
        <f t="shared" si="1"/>
        <v>0</v>
      </c>
      <c r="AP31" s="28">
        <f t="shared" si="2"/>
        <v>0</v>
      </c>
    </row>
    <row r="32" spans="2:42" ht="20.25">
      <c r="B32" s="29" t="s">
        <v>47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28">
        <f t="shared" si="0"/>
        <v>0</v>
      </c>
      <c r="AO32" s="28">
        <f t="shared" si="1"/>
        <v>0</v>
      </c>
      <c r="AP32" s="28">
        <f t="shared" si="2"/>
        <v>0</v>
      </c>
    </row>
    <row r="33" spans="2:42" ht="20.25">
      <c r="B33" s="29" t="s">
        <v>48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28">
        <f t="shared" si="0"/>
        <v>0</v>
      </c>
      <c r="AO33" s="28">
        <f t="shared" si="1"/>
        <v>0</v>
      </c>
      <c r="AP33" s="28">
        <f t="shared" si="2"/>
        <v>0</v>
      </c>
    </row>
    <row r="34" spans="2:42" ht="20.25">
      <c r="B34" s="29" t="s">
        <v>49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62"/>
      <c r="AN34" s="28">
        <f t="shared" si="0"/>
        <v>0</v>
      </c>
      <c r="AO34" s="28">
        <f t="shared" si="1"/>
        <v>0</v>
      </c>
      <c r="AP34" s="28">
        <f t="shared" si="2"/>
        <v>0</v>
      </c>
    </row>
    <row r="35" spans="2:42" ht="20.25">
      <c r="B35" s="29" t="s">
        <v>50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30"/>
      <c r="AG35" s="30"/>
      <c r="AH35" s="30"/>
      <c r="AI35" s="30"/>
      <c r="AJ35" s="30"/>
      <c r="AK35" s="30"/>
      <c r="AL35" s="30"/>
      <c r="AM35" s="30"/>
      <c r="AN35" s="28">
        <f t="shared" si="0"/>
        <v>0</v>
      </c>
      <c r="AO35" s="28">
        <f t="shared" si="1"/>
        <v>0</v>
      </c>
      <c r="AP35" s="28">
        <f t="shared" si="2"/>
        <v>0</v>
      </c>
    </row>
    <row r="36" spans="2:42" ht="20.25">
      <c r="B36" s="58" t="s">
        <v>51</v>
      </c>
      <c r="C36" s="28">
        <f aca="true" t="shared" si="3" ref="C36:AM36">+SUM(C10,C16,C22:C35)</f>
        <v>0</v>
      </c>
      <c r="D36" s="28">
        <f t="shared" si="3"/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2813</v>
      </c>
      <c r="J36" s="28">
        <f t="shared" si="3"/>
        <v>2234</v>
      </c>
      <c r="K36" s="28">
        <f t="shared" si="3"/>
        <v>1201</v>
      </c>
      <c r="L36" s="28">
        <f t="shared" si="3"/>
        <v>254</v>
      </c>
      <c r="M36" s="28">
        <f t="shared" si="3"/>
        <v>0</v>
      </c>
      <c r="N36" s="28">
        <f t="shared" si="3"/>
        <v>0</v>
      </c>
      <c r="O36" s="28">
        <f t="shared" si="3"/>
        <v>2510</v>
      </c>
      <c r="P36" s="28">
        <f t="shared" si="3"/>
        <v>0</v>
      </c>
      <c r="Q36" s="28">
        <f t="shared" si="3"/>
        <v>1970</v>
      </c>
      <c r="R36" s="28">
        <f t="shared" si="3"/>
        <v>0</v>
      </c>
      <c r="S36" s="28">
        <f t="shared" si="3"/>
        <v>1315</v>
      </c>
      <c r="T36" s="28">
        <f t="shared" si="3"/>
        <v>360</v>
      </c>
      <c r="U36" s="28">
        <f t="shared" si="3"/>
        <v>30</v>
      </c>
      <c r="V36" s="28">
        <f t="shared" si="3"/>
        <v>140</v>
      </c>
      <c r="W36" s="28">
        <f t="shared" si="3"/>
        <v>1355</v>
      </c>
      <c r="X36" s="28">
        <f t="shared" si="3"/>
        <v>65</v>
      </c>
      <c r="Y36" s="28">
        <f t="shared" si="3"/>
        <v>1553</v>
      </c>
      <c r="Z36" s="28">
        <f t="shared" si="3"/>
        <v>92</v>
      </c>
      <c r="AA36" s="28">
        <f t="shared" si="3"/>
        <v>1940</v>
      </c>
      <c r="AB36" s="28">
        <f t="shared" si="3"/>
        <v>0</v>
      </c>
      <c r="AC36" s="28">
        <f t="shared" si="3"/>
        <v>3074</v>
      </c>
      <c r="AD36" s="28">
        <f t="shared" si="3"/>
        <v>522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>+SUM(AH10,AH16,AH22:AH35)</f>
        <v>0</v>
      </c>
      <c r="AI36" s="28">
        <f>+SUM(AI10,AI16,AI22:AI35)</f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0"/>
        <v>18283</v>
      </c>
      <c r="AO36" s="28">
        <f t="shared" si="1"/>
        <v>3145</v>
      </c>
      <c r="AP36" s="28">
        <f t="shared" si="2"/>
        <v>21428</v>
      </c>
    </row>
    <row r="37" spans="2:42" ht="22.5" customHeight="1">
      <c r="B37" s="27" t="s">
        <v>52</v>
      </c>
      <c r="C37" s="63"/>
      <c r="D37" s="63"/>
      <c r="E37" s="63"/>
      <c r="F37" s="63"/>
      <c r="G37" s="63"/>
      <c r="H37" s="63"/>
      <c r="I37" s="63">
        <v>19.1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4"/>
      <c r="AM37" s="65"/>
      <c r="AN37" s="66"/>
      <c r="AO37" s="66"/>
      <c r="AP37" s="67"/>
    </row>
    <row r="38" spans="2:42" ht="15.75">
      <c r="B38" s="68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69" t="s">
        <v>62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0"/>
      <c r="C41" s="1"/>
      <c r="D41" s="3"/>
      <c r="E41" s="71"/>
      <c r="F41" s="72"/>
      <c r="G41" s="1"/>
      <c r="H41" s="1"/>
      <c r="I41" s="81"/>
      <c r="J41" s="81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73" t="s">
        <v>63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8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2"/>
      <c r="H43" s="1"/>
      <c r="I43" s="34"/>
      <c r="J43" s="34"/>
      <c r="K43" s="12"/>
      <c r="L43" s="12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4"/>
      <c r="AE43" s="34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34"/>
      <c r="AE44" s="34"/>
      <c r="AF44" s="69"/>
      <c r="AG44" s="69"/>
      <c r="AH44" s="69"/>
      <c r="AI44" s="69"/>
      <c r="AJ44" s="34"/>
      <c r="AK44" s="34"/>
      <c r="AL44" s="34"/>
      <c r="AM44" s="34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34"/>
      <c r="AE45" s="34"/>
      <c r="AF45" s="69"/>
      <c r="AG45" s="69"/>
      <c r="AH45" s="69"/>
      <c r="AI45" s="69"/>
      <c r="AJ45" s="34"/>
      <c r="AK45" s="34"/>
      <c r="AL45" s="34"/>
      <c r="AM45" s="34"/>
      <c r="AN45" s="1"/>
      <c r="AO45" s="1"/>
      <c r="AP45" s="1"/>
    </row>
  </sheetData>
  <sheetProtection/>
  <mergeCells count="24"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Q8:R8"/>
    <mergeCell ref="AL8:AM8"/>
    <mergeCell ref="AJ8:AK8"/>
    <mergeCell ref="AH8:AI8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 Eche</cp:lastModifiedBy>
  <cp:lastPrinted>2008-10-21T18:01:28Z</cp:lastPrinted>
  <dcterms:created xsi:type="dcterms:W3CDTF">2008-10-21T17:58:04Z</dcterms:created>
  <dcterms:modified xsi:type="dcterms:W3CDTF">2009-11-09T19:56:39Z</dcterms:modified>
  <cp:category/>
  <cp:version/>
  <cp:contentType/>
  <cp:contentStatus/>
</cp:coreProperties>
</file>