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<sst xmlns="http://schemas.openxmlformats.org/spreadsheetml/2006/main" count="385" uniqueCount="69">
  <si>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</si>
  <si>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</si>
  <si>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</si>
  <si>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</si>
  <si>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</si>
  <si>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</si>
  <si>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</si>
  <si>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</si>
  <si>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</si>
  <si>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</si>
  <si>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</si>
  <si>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</si>
  <si>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</si>
  <si>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</si>
  <si>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</si>
  <si>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</si>
  <si>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</si>
  <si>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</si>
  <si>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</si>
  <si>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</si>
  <si>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</si>
  <si>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</si>
  <si>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</si>
  <si>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</si>
  <si>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</si>
  <si>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</si>
  <si>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</si>
  <si>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</si>
  <si>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</si>
  <si>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</si>
  <si>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</si>
  <si>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</si>
  <si>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</si>
  <si>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</si>
  <si>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</si>
  <si>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</si>
  <si>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</si>
  <si>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</si>
  <si>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</si>
  <si>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</si>
  <si>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</si>
  <si>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</si>
  <si>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</si>
  <si>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</si>
  <si>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</si>
  <si>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</si>
  <si>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</si>
  <si>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</si>
  <si>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</si>
  <si>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</si>
  <si>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</si>
  <si>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</si>
  <si>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</si>
  <si>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</si>
  <si>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</si>
  <si>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</si>
  <si>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</si>
  <si>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</si>
  <si>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</si>
  <si>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</si>
  <si>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</si>
  <si>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</si>
  <si>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</si>
  <si>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</si>
  <si>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</si>
  <si>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252-2023-PRODUCE, R.M.N° 262-2023-PRODUCE</t>
  </si>
  <si>
    <t>Callao,07 de agosto del 2022</t>
  </si>
  <si>
    <t xml:space="preserve">        Fecha  : 06/07/2023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</si>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</sst>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7" zoomScale="23" zoomScaleNormal="23" workbookViewId="0">
      <selection activeCell="K34" sqref="K3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67</v>
      </c>
      <c r="AP8" s="58"/>
      <c r="AQ8" s="58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2510.2749999999996</v>
      </c>
      <c r="G12" s="24">
        <v>6668.5149999999994</v>
      </c>
      <c r="H12" s="24">
        <v>101.785</v>
      </c>
      <c r="I12" s="24">
        <v>8115.2250000000013</v>
      </c>
      <c r="J12" s="24">
        <v>4300.57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100.79</v>
      </c>
      <c r="R12" s="24">
        <v>0</v>
      </c>
      <c r="S12" s="24">
        <v>0</v>
      </c>
      <c r="T12" s="24">
        <v>0</v>
      </c>
      <c r="U12" s="24">
        <v>214.315</v>
      </c>
      <c r="V12" s="24">
        <v>255.315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15098.845000000003</v>
      </c>
      <c r="AP12" s="24">
        <f>SUMIF($C$11:$AN$11,"I.Mad",C12:AN12)</f>
        <v>7167.9449999999988</v>
      </c>
      <c r="AQ12" s="24">
        <f>SUM(AO12:AP12)</f>
        <v>22266.79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>
        <v>53</v>
      </c>
      <c r="G13" s="24">
        <v>69</v>
      </c>
      <c r="H13" s="24">
        <v>3</v>
      </c>
      <c r="I13" s="24">
        <v>87</v>
      </c>
      <c r="J13" s="24">
        <v>84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3</v>
      </c>
      <c r="R13" s="24" t="s">
        <v>33</v>
      </c>
      <c r="S13" s="24" t="s">
        <v>33</v>
      </c>
      <c r="T13" s="24" t="s">
        <v>33</v>
      </c>
      <c r="U13" s="24">
        <v>4</v>
      </c>
      <c r="V13" s="24">
        <v>11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163</v>
      </c>
      <c r="AP13" s="24">
        <f>SUMIF($C$11:$AN$11,"I.Mad",C13:AN13)</f>
        <v>151</v>
      </c>
      <c r="AQ13" s="24">
        <f>SUM(AO13:AP13)</f>
        <v>314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>
        <v>8</v>
      </c>
      <c r="G14" s="24">
        <v>10</v>
      </c>
      <c r="H14" s="24" t="s">
        <v>68</v>
      </c>
      <c r="I14" s="24">
        <v>6</v>
      </c>
      <c r="J14" s="24">
        <v>7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3</v>
      </c>
      <c r="R14" s="24" t="s">
        <v>33</v>
      </c>
      <c r="S14" s="24" t="s">
        <v>33</v>
      </c>
      <c r="T14" s="24" t="s">
        <v>33</v>
      </c>
      <c r="U14" s="24">
        <v>2</v>
      </c>
      <c r="V14" s="24">
        <v>4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21</v>
      </c>
      <c r="AP14" s="24">
        <f>SUMIF($C$11:$AN$11,"I.Mad",C14:AN14)</f>
        <v>19</v>
      </c>
      <c r="AQ14" s="24">
        <f>SUM(AO14:AP14)</f>
        <v>40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>
        <v>46.716379759579439</v>
      </c>
      <c r="G15" s="24">
        <v>74.483955406113907</v>
      </c>
      <c r="H15" s="24" t="s">
        <v>33</v>
      </c>
      <c r="I15" s="24">
        <v>81.342028566572495</v>
      </c>
      <c r="J15" s="24">
        <v>80.407829185446204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84.075307094028204</v>
      </c>
      <c r="R15" s="24" t="s">
        <v>33</v>
      </c>
      <c r="S15" s="24" t="s">
        <v>33</v>
      </c>
      <c r="T15" s="24" t="s">
        <v>33</v>
      </c>
      <c r="U15" s="24">
        <v>82.201224721460093</v>
      </c>
      <c r="V15" s="24">
        <v>80.2727511506437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>
        <v>11.5</v>
      </c>
      <c r="G16" s="27">
        <v>11.5</v>
      </c>
      <c r="H16" s="27" t="s">
        <v>33</v>
      </c>
      <c r="I16" s="27">
        <v>11</v>
      </c>
      <c r="J16" s="27">
        <v>11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10.5</v>
      </c>
      <c r="R16" s="27" t="s">
        <v>33</v>
      </c>
      <c r="S16" s="27" t="s">
        <v>33</v>
      </c>
      <c r="T16" s="27" t="s">
        <v>33</v>
      </c>
      <c r="U16" s="27">
        <v>10</v>
      </c>
      <c r="V16" s="27">
        <v>10.5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>
        <v>2.2593999999999999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2.2593999999999999</v>
      </c>
      <c r="AQ27" s="33">
        <f t="shared" si="2"/>
        <v>2.2593999999999999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2510.2749999999996</v>
      </c>
      <c r="G41" s="33">
        <f t="shared" si="3"/>
        <v>6668.5149999999994</v>
      </c>
      <c r="H41" s="33">
        <f t="shared" si="3"/>
        <v>101.785</v>
      </c>
      <c r="I41" s="33">
        <f t="shared" si="3"/>
        <v>8115.2250000000013</v>
      </c>
      <c r="J41" s="33">
        <f t="shared" si="3"/>
        <v>4302.8293999999996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100.79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214.315</v>
      </c>
      <c r="V41" s="33">
        <f t="shared" si="3"/>
        <v>255.315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15098.845000000003</v>
      </c>
      <c r="AP41" s="33">
        <f>SUM(AP12,AP18,AP24:AP37)</f>
        <v>7170.2043999999987</v>
      </c>
      <c r="AQ41" s="33">
        <f t="shared" si="2"/>
        <v>22269.049400000004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2023-08-09T15:36:17Z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