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<sst xmlns="http://schemas.openxmlformats.org/spreadsheetml/2006/main" count="356" uniqueCount="67">
  <si>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</si>
  <si>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</si>
  <si>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</si>
  <si>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</si>
  <si>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</si>
  <si>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</si>
  <si>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</si>
  <si>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</si>
  <si>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</si>
  <si>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</si>
  <si>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</si>
  <si>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</si>
  <si>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</si>
  <si>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</si>
  <si>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</si>
  <si>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</si>
  <si>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</si>
  <si>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</si>
  <si>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</si>
  <si>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</si>
  <si>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</si>
  <si>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</si>
  <si>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</si>
  <si>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</si>
  <si>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</si>
  <si>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</si>
  <si>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</si>
  <si>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</si>
  <si>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</si>
  <si>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</si>
  <si>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</si>
  <si>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</si>
  <si>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</si>
  <si>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</si>
  <si>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</si>
  <si>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</si>
  <si>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</si>
  <si>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</si>
  <si>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</si>
  <si>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</si>
  <si>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</si>
  <si>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</si>
  <si>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</si>
  <si>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</si>
  <si>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</si>
  <si>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</si>
  <si>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</si>
  <si>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</si>
  <si>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</si>
  <si>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</si>
  <si>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</si>
  <si>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</si>
  <si>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</si>
  <si>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</si>
  <si>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</si>
  <si>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</si>
  <si>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</si>
  <si>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</si>
  <si>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</si>
  <si>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</si>
  <si>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</si>
  <si>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</si>
  <si>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</si>
  <si>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06/07/2011</t>
  </si>
  <si>
    <t>Callao, 07 de  Julio del 2011</t>
  </si>
  <si>
    <t>s/m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</si>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</sst>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E9">
      <selection activeCell="H37" sqref="H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8515625" style="0" customWidth="1"/>
    <col min="5" max="5" width="7.421875" style="0" customWidth="1"/>
    <col min="6" max="6" width="6.57421875" style="0" customWidth="1"/>
    <col min="7" max="7" width="8.140625" style="0" customWidth="1"/>
    <col min="8" max="8" width="6.28125" style="0" customWidth="1"/>
    <col min="9" max="9" width="9.57421875" style="0" customWidth="1"/>
    <col min="10" max="10" width="6.421875" style="0" customWidth="1"/>
    <col min="11" max="11" width="7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8.28125" style="0" customWidth="1"/>
    <col min="17" max="17" width="9.28125" style="0" customWidth="1"/>
    <col min="18" max="18" width="7.00390625" style="0" customWidth="1"/>
    <col min="19" max="19" width="7.57421875" style="0" customWidth="1"/>
    <col min="20" max="20" width="7.00390625" style="0" customWidth="1"/>
    <col min="21" max="21" width="8.8515625" style="0" customWidth="1"/>
    <col min="22" max="22" width="7.140625" style="0" customWidth="1"/>
    <col min="23" max="24" width="9.28125" style="0" customWidth="1"/>
    <col min="25" max="25" width="9.140625" style="0" customWidth="1"/>
    <col min="26" max="26" width="7.8515625" style="0" customWidth="1"/>
    <col min="27" max="27" width="8.8515625" style="0" customWidth="1"/>
    <col min="28" max="28" width="6.421875" style="0" customWidth="1"/>
    <col min="29" max="29" width="9.28125" style="0" customWidth="1"/>
    <col min="30" max="30" width="6.57421875" style="0" customWidth="1"/>
    <col min="31" max="31" width="8.8515625" style="0" customWidth="1"/>
    <col min="32" max="32" width="5.57421875" style="0" customWidth="1"/>
    <col min="33" max="33" width="9.57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9.28125" style="0" customWidth="1"/>
    <col min="38" max="38" width="7.00390625" style="0" customWidth="1"/>
    <col min="39" max="39" width="10.28125" style="0" customWidth="1"/>
    <col min="40" max="40" width="7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57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63</v>
      </c>
      <c r="AP6" s="82"/>
      <c r="AQ6" s="92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56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8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1927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400</v>
      </c>
      <c r="R10" s="28">
        <v>0</v>
      </c>
      <c r="S10" s="28">
        <v>0</v>
      </c>
      <c r="T10" s="28">
        <v>0</v>
      </c>
      <c r="U10" s="28">
        <v>2230</v>
      </c>
      <c r="V10" s="28">
        <v>0</v>
      </c>
      <c r="W10" s="28">
        <v>5230</v>
      </c>
      <c r="X10" s="28">
        <v>175</v>
      </c>
      <c r="Y10" s="28">
        <v>4024</v>
      </c>
      <c r="Z10" s="28">
        <v>448</v>
      </c>
      <c r="AA10" s="28">
        <v>1620</v>
      </c>
      <c r="AB10" s="28">
        <v>0</v>
      </c>
      <c r="AC10" s="28">
        <v>3820</v>
      </c>
      <c r="AD10" s="28">
        <v>0</v>
      </c>
      <c r="AE10" s="28">
        <v>971</v>
      </c>
      <c r="AF10" s="28">
        <v>0</v>
      </c>
      <c r="AG10" s="28">
        <v>1206</v>
      </c>
      <c r="AH10" s="28">
        <v>0</v>
      </c>
      <c r="AI10" s="28">
        <v>0</v>
      </c>
      <c r="AJ10" s="28">
        <v>0</v>
      </c>
      <c r="AK10" s="28">
        <v>2392</v>
      </c>
      <c r="AL10" s="28">
        <v>49</v>
      </c>
      <c r="AM10" s="28">
        <v>6184</v>
      </c>
      <c r="AN10" s="28">
        <v>75</v>
      </c>
      <c r="AO10" s="28">
        <f>SUMIF($C$9:$AN$9,"Ind",C10:AN10)</f>
        <v>30004</v>
      </c>
      <c r="AP10" s="28">
        <f>SUMIF($C$9:$AN$9,"I.Mad",C10:AN10)</f>
        <v>747</v>
      </c>
      <c r="AQ10" s="28">
        <f>SUM(AO10:AP10)</f>
        <v>30751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3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1</v>
      </c>
      <c r="R11" s="30" t="s">
        <v>29</v>
      </c>
      <c r="S11" s="30" t="s">
        <v>29</v>
      </c>
      <c r="T11" s="30" t="s">
        <v>29</v>
      </c>
      <c r="U11" s="30">
        <v>9</v>
      </c>
      <c r="V11" s="30" t="s">
        <v>29</v>
      </c>
      <c r="W11" s="30">
        <v>28</v>
      </c>
      <c r="X11" s="30">
        <v>3</v>
      </c>
      <c r="Y11" s="30">
        <v>22</v>
      </c>
      <c r="Z11" s="30">
        <v>6</v>
      </c>
      <c r="AA11" s="30">
        <v>4</v>
      </c>
      <c r="AB11" s="50" t="s">
        <v>29</v>
      </c>
      <c r="AC11" s="30">
        <v>11</v>
      </c>
      <c r="AD11" s="50" t="s">
        <v>29</v>
      </c>
      <c r="AE11" s="30">
        <v>5</v>
      </c>
      <c r="AF11" s="30" t="s">
        <v>29</v>
      </c>
      <c r="AG11" s="30">
        <v>6</v>
      </c>
      <c r="AH11" s="30" t="s">
        <v>29</v>
      </c>
      <c r="AI11" s="30" t="s">
        <v>29</v>
      </c>
      <c r="AJ11" s="30" t="s">
        <v>29</v>
      </c>
      <c r="AK11" s="30">
        <v>21</v>
      </c>
      <c r="AL11" s="30">
        <v>1</v>
      </c>
      <c r="AM11" s="30">
        <v>35</v>
      </c>
      <c r="AN11" s="30">
        <v>1</v>
      </c>
      <c r="AO11" s="28">
        <f>SUMIF($C$9:$AN$9,"Ind",C11:AN11)</f>
        <v>145</v>
      </c>
      <c r="AP11" s="28">
        <f>SUMIF($C$9:$AN$9,"I.Mad",C11:AN11)</f>
        <v>11</v>
      </c>
      <c r="AQ11" s="28">
        <f>SUM(AO11:AP11)</f>
        <v>156</v>
      </c>
      <c r="AT11" s="79"/>
      <c r="AU11" s="79"/>
      <c r="AV11" s="79"/>
      <c r="AW11" s="79"/>
      <c r="AX11" s="79"/>
      <c r="AY11" s="79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3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1</v>
      </c>
      <c r="R12" s="30" t="s">
        <v>29</v>
      </c>
      <c r="S12" s="30" t="s">
        <v>29</v>
      </c>
      <c r="T12" s="30" t="s">
        <v>29</v>
      </c>
      <c r="U12" s="30">
        <v>4</v>
      </c>
      <c r="V12" s="30" t="s">
        <v>29</v>
      </c>
      <c r="W12" s="30">
        <v>11</v>
      </c>
      <c r="X12" s="30">
        <v>1</v>
      </c>
      <c r="Y12" s="30">
        <v>8</v>
      </c>
      <c r="Z12" s="30">
        <v>1</v>
      </c>
      <c r="AA12" s="30">
        <v>2</v>
      </c>
      <c r="AB12" s="50" t="s">
        <v>29</v>
      </c>
      <c r="AC12" s="30">
        <v>4</v>
      </c>
      <c r="AD12" s="50" t="s">
        <v>29</v>
      </c>
      <c r="AE12" s="30">
        <v>4</v>
      </c>
      <c r="AF12" s="30" t="s">
        <v>29</v>
      </c>
      <c r="AG12" s="30">
        <v>3</v>
      </c>
      <c r="AH12" s="30" t="s">
        <v>29</v>
      </c>
      <c r="AI12" s="30" t="s">
        <v>29</v>
      </c>
      <c r="AJ12" s="30" t="s">
        <v>29</v>
      </c>
      <c r="AK12" s="30">
        <v>7</v>
      </c>
      <c r="AL12" s="28" t="s">
        <v>65</v>
      </c>
      <c r="AM12" s="30">
        <v>8</v>
      </c>
      <c r="AN12" s="28" t="s">
        <v>65</v>
      </c>
      <c r="AO12" s="28">
        <f>SUMIF($C$9:$AN$9,"Ind",C12:AN12)</f>
        <v>55</v>
      </c>
      <c r="AP12" s="28">
        <f>SUMIF($C$9:$AN$9,"I.Mad",C12:AN12)</f>
        <v>2</v>
      </c>
      <c r="AQ12" s="28">
        <f>SUM(AO12:AP12)</f>
        <v>57</v>
      </c>
      <c r="AT12" s="79"/>
      <c r="AU12" s="79"/>
      <c r="AV12" s="79"/>
      <c r="AW12" s="79"/>
      <c r="AX12" s="79"/>
      <c r="AY12" s="79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32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2</v>
      </c>
      <c r="R13" s="30" t="s">
        <v>29</v>
      </c>
      <c r="S13" s="30" t="s">
        <v>29</v>
      </c>
      <c r="T13" s="30" t="s">
        <v>29</v>
      </c>
      <c r="U13" s="30">
        <v>15</v>
      </c>
      <c r="V13" s="30" t="s">
        <v>29</v>
      </c>
      <c r="W13" s="30">
        <v>13</v>
      </c>
      <c r="X13" s="30">
        <v>7</v>
      </c>
      <c r="Y13" s="30">
        <v>6.6</v>
      </c>
      <c r="Z13" s="30">
        <v>8</v>
      </c>
      <c r="AA13" s="30">
        <v>3</v>
      </c>
      <c r="AB13" s="50" t="s">
        <v>29</v>
      </c>
      <c r="AC13" s="30">
        <v>4</v>
      </c>
      <c r="AD13" s="50" t="s">
        <v>29</v>
      </c>
      <c r="AE13" s="30">
        <v>2</v>
      </c>
      <c r="AF13" s="30" t="s">
        <v>29</v>
      </c>
      <c r="AG13" s="30">
        <v>3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0"/>
      <c r="AU13" s="79"/>
      <c r="AV13" s="79"/>
      <c r="AW13" s="79"/>
      <c r="AX13" s="79"/>
      <c r="AY13" s="79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12.5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13.5</v>
      </c>
      <c r="R14" s="59" t="s">
        <v>29</v>
      </c>
      <c r="S14" s="59" t="s">
        <v>29</v>
      </c>
      <c r="T14" s="59" t="s">
        <v>29</v>
      </c>
      <c r="U14" s="59">
        <v>14</v>
      </c>
      <c r="V14" s="59" t="s">
        <v>29</v>
      </c>
      <c r="W14" s="59">
        <v>14</v>
      </c>
      <c r="X14" s="59">
        <v>14</v>
      </c>
      <c r="Y14" s="59">
        <v>13.5</v>
      </c>
      <c r="Z14" s="59">
        <v>13.5</v>
      </c>
      <c r="AA14" s="59">
        <v>13.5</v>
      </c>
      <c r="AB14" s="50" t="s">
        <v>29</v>
      </c>
      <c r="AC14" s="59">
        <v>13.5</v>
      </c>
      <c r="AD14" s="50" t="s">
        <v>29</v>
      </c>
      <c r="AE14" s="59">
        <v>13.5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14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79"/>
      <c r="AU14" s="79"/>
      <c r="AV14" s="79"/>
      <c r="AW14" s="79"/>
      <c r="AX14" s="79"/>
      <c r="AY14" s="79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79"/>
      <c r="AU15" s="79"/>
      <c r="AV15" s="79"/>
      <c r="AW15" s="79"/>
      <c r="AX15" s="79"/>
      <c r="AY15" s="79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79"/>
      <c r="AU19" s="79"/>
      <c r="AV19" s="79"/>
      <c r="AW19" s="79"/>
      <c r="AX19" s="79"/>
      <c r="AY19" s="79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79"/>
      <c r="AU20" s="79"/>
      <c r="AV20" s="79"/>
      <c r="AW20" s="79"/>
      <c r="AX20" s="79"/>
      <c r="AY20" s="79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79"/>
      <c r="AU21" s="79"/>
      <c r="AV21" s="79"/>
      <c r="AW21" s="79"/>
      <c r="AX21" s="79"/>
      <c r="AY21" s="79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814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417</v>
      </c>
      <c r="Z22" s="54"/>
      <c r="AA22" s="54"/>
      <c r="AB22" s="54"/>
      <c r="AC22" s="30">
        <v>270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1501</v>
      </c>
      <c r="AP22" s="28">
        <f aca="true" t="shared" si="1" ref="AP22:AP35">SUMIF($C$9:$AN$9,"I.Mad",C22:AN22)</f>
        <v>0</v>
      </c>
      <c r="AQ22" s="28">
        <f aca="true" t="shared" si="2" ref="AQ22:AQ35">SUM(AO22:AP22)</f>
        <v>1501</v>
      </c>
      <c r="AT22" s="79"/>
      <c r="AU22" s="79"/>
      <c r="AV22" s="79"/>
      <c r="AW22" s="79"/>
      <c r="AX22" s="79"/>
      <c r="AY22" s="79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256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124</v>
      </c>
      <c r="Z23" s="54"/>
      <c r="AA23" s="54"/>
      <c r="AB23" s="54"/>
      <c r="AC23" s="30">
        <v>30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410</v>
      </c>
      <c r="AP23" s="28">
        <f t="shared" si="1"/>
        <v>0</v>
      </c>
      <c r="AQ23" s="28">
        <f t="shared" si="2"/>
        <v>410</v>
      </c>
      <c r="AT23" s="79"/>
      <c r="AU23" s="79"/>
      <c r="AV23" s="79"/>
      <c r="AW23" s="79"/>
      <c r="AX23" s="79"/>
      <c r="AY23" s="79"/>
    </row>
    <row r="24" spans="2:51" ht="20.25">
      <c r="B24" s="57" t="s">
        <v>66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9</v>
      </c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9</v>
      </c>
      <c r="AP24" s="28">
        <f t="shared" si="1"/>
        <v>0</v>
      </c>
      <c r="AQ24" s="28">
        <f t="shared" si="2"/>
        <v>9</v>
      </c>
      <c r="AT24" s="79"/>
      <c r="AU24" s="79"/>
      <c r="AV24" s="79"/>
      <c r="AW24" s="79"/>
      <c r="AX24" s="79"/>
      <c r="AY24" s="79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>
        <v>1</v>
      </c>
      <c r="AO34" s="28">
        <f t="shared" si="0"/>
        <v>0</v>
      </c>
      <c r="AP34" s="28">
        <f t="shared" si="1"/>
        <v>1</v>
      </c>
      <c r="AQ34" s="28">
        <f t="shared" si="2"/>
        <v>1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2997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400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2230</v>
      </c>
      <c r="V36" s="28">
        <f t="shared" si="3"/>
        <v>0</v>
      </c>
      <c r="W36" s="28">
        <f t="shared" si="3"/>
        <v>5230</v>
      </c>
      <c r="X36" s="28">
        <f t="shared" si="3"/>
        <v>175</v>
      </c>
      <c r="Y36" s="28">
        <f t="shared" si="3"/>
        <v>4574</v>
      </c>
      <c r="Z36" s="28">
        <f t="shared" si="3"/>
        <v>448</v>
      </c>
      <c r="AA36" s="28">
        <f t="shared" si="3"/>
        <v>1620</v>
      </c>
      <c r="AB36" s="28">
        <f t="shared" si="3"/>
        <v>0</v>
      </c>
      <c r="AC36" s="28">
        <f t="shared" si="3"/>
        <v>4120</v>
      </c>
      <c r="AD36" s="28">
        <f t="shared" si="3"/>
        <v>0</v>
      </c>
      <c r="AE36" s="28">
        <f t="shared" si="3"/>
        <v>971</v>
      </c>
      <c r="AF36" s="28">
        <f t="shared" si="3"/>
        <v>0</v>
      </c>
      <c r="AG36" s="28">
        <f t="shared" si="3"/>
        <v>1206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2392</v>
      </c>
      <c r="AL36" s="28">
        <f t="shared" si="3"/>
        <v>49</v>
      </c>
      <c r="AM36" s="28">
        <f t="shared" si="3"/>
        <v>6184</v>
      </c>
      <c r="AN36" s="28">
        <f t="shared" si="3"/>
        <v>76</v>
      </c>
      <c r="AO36" s="28">
        <f>SUM(AO10,AO16,AO22:AO35)</f>
        <v>31924</v>
      </c>
      <c r="AP36" s="28">
        <f>SUM(AP10,AP16,AP22:AP35)</f>
        <v>748</v>
      </c>
      <c r="AQ36" s="28">
        <f>SUM(AO36:AP36)</f>
        <v>32672</v>
      </c>
    </row>
    <row r="37" spans="2:43" ht="22.5" customHeight="1">
      <c r="B37" s="27" t="s">
        <v>51</v>
      </c>
      <c r="C37" s="61"/>
      <c r="D37" s="61"/>
      <c r="E37" s="61"/>
      <c r="F37" s="61"/>
      <c r="G37" s="61">
        <v>17.3</v>
      </c>
      <c r="H37" s="61"/>
      <c r="I37" s="61">
        <v>19.7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>
        <v>15.1</v>
      </c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55</v>
      </c>
      <c r="C41" s="1"/>
      <c r="D41" s="3"/>
      <c r="E41" s="69"/>
      <c r="F41" s="70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1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4"/>
      <c r="J43" s="34"/>
      <c r="K43" s="13"/>
      <c r="L43" s="13"/>
      <c r="M43" s="34"/>
      <c r="N43" s="34"/>
      <c r="O43" s="73"/>
      <c r="P43" s="73"/>
      <c r="Q43" s="34"/>
      <c r="R43" s="34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4"/>
      <c r="AF43" s="34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2"/>
      <c r="O44" s="75"/>
      <c r="P44" s="1"/>
      <c r="Q44" s="1"/>
      <c r="R44" s="34"/>
      <c r="S44" s="73"/>
      <c r="T44" s="73"/>
      <c r="U44" s="34"/>
      <c r="V44" s="34"/>
      <c r="W44" s="73"/>
      <c r="X44" s="73"/>
      <c r="Y44" s="73"/>
      <c r="Z44" s="73"/>
      <c r="AA44" s="73"/>
      <c r="AB44" s="73"/>
      <c r="AC44" s="73"/>
      <c r="AD44" s="73"/>
      <c r="AE44" s="34"/>
      <c r="AF44" s="34"/>
      <c r="AG44" s="67"/>
      <c r="AH44" s="67"/>
      <c r="AI44" s="67"/>
      <c r="AJ44" s="67"/>
      <c r="AK44" s="34"/>
      <c r="AL44" s="34"/>
      <c r="AM44" s="34"/>
      <c r="AN44" s="34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4"/>
      <c r="V45" s="34"/>
      <c r="W45" s="73"/>
      <c r="X45" s="34"/>
      <c r="Y45" s="1"/>
      <c r="Z45" s="1"/>
      <c r="AA45" s="73"/>
      <c r="AB45" s="73"/>
      <c r="AC45" s="77"/>
      <c r="AD45" s="77"/>
      <c r="AE45" s="34"/>
      <c r="AF45" s="34"/>
      <c r="AG45" s="67"/>
      <c r="AH45" s="67"/>
      <c r="AI45" s="67"/>
      <c r="AJ45" s="67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2011-06-09T16:15:09Z</dcterms:modified>
  <cp:category/>
  <cp:version/>
  <cp:contentType/>
  <cp:contentStatus/>
</cp:coreProperties>
</file>