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<sst xmlns="http://schemas.openxmlformats.org/spreadsheetml/2006/main" count="397" uniqueCount="69">
  <si>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</si>
  <si>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</si>
  <si>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</si>
  <si>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</si>
  <si>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</si>
  <si>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</si>
  <si>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</si>
  <si>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</si>
  <si>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</si>
  <si>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</si>
  <si>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</si>
  <si>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</si>
  <si>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</si>
  <si>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</si>
  <si>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</si>
  <si>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</si>
  <si>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</si>
  <si>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</si>
  <si>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</si>
  <si>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</si>
  <si>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</si>
  <si>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</si>
  <si>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</si>
  <si>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</si>
  <si>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</si>
  <si>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</si>
  <si>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</si>
  <si>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</si>
  <si>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</si>
  <si>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</si>
  <si>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</si>
  <si>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</si>
  <si>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</si>
  <si>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</si>
  <si>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</si>
  <si>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</si>
  <si>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</si>
  <si>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</si>
  <si>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</si>
  <si>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</si>
  <si>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</si>
  <si>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</si>
  <si>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</si>
  <si>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</si>
  <si>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</si>
  <si>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</si>
  <si>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</si>
  <si>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</si>
  <si>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</si>
  <si>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</si>
  <si>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</si>
  <si>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</si>
  <si>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</si>
  <si>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</si>
  <si>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</si>
  <si>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</si>
  <si>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</si>
  <si>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</si>
  <si>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</si>
  <si>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</si>
  <si>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</si>
  <si>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</si>
  <si>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</si>
  <si>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</si>
  <si>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</si>
  <si>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</si>
  <si>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</si>
  <si>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 xml:space="preserve">        Fecha  : 06/06/2024</t>
  </si>
  <si>
    <t>Callao, 10 de junio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</si>
</sst>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B2" zoomScale="22" zoomScaleNormal="22" workbookViewId="0">
      <selection activeCell="X32" sqref="X32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67</v>
      </c>
      <c r="AP8" s="59"/>
      <c r="AQ8" s="59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16110.79</v>
      </c>
      <c r="J12" s="24">
        <v>464.93</v>
      </c>
      <c r="K12" s="24">
        <v>545.03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294.06</v>
      </c>
      <c r="X12" s="24">
        <v>0</v>
      </c>
      <c r="Y12" s="24">
        <v>1871.21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18821.09</v>
      </c>
      <c r="AP12" s="24">
        <f>SUMIF($C$11:$AN$11,"I.Mad",C12:AN12)</f>
        <v>464.93</v>
      </c>
      <c r="AQ12" s="24">
        <f>SUM(AO12:AP12)</f>
        <v>19286.02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48</v>
      </c>
      <c r="J13" s="24">
        <v>5</v>
      </c>
      <c r="K13" s="24">
        <v>2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>
        <v>1</v>
      </c>
      <c r="X13" s="24" t="s">
        <v>33</v>
      </c>
      <c r="Y13" s="24">
        <v>6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57</v>
      </c>
      <c r="AP13" s="24">
        <f>SUMIF($C$11:$AN$11,"I.Mad",C13:AN13)</f>
        <v>5</v>
      </c>
      <c r="AQ13" s="24">
        <f>SUM(AO13:AP13)</f>
        <v>62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>
        <v>16</v>
      </c>
      <c r="J14" s="24">
        <v>1</v>
      </c>
      <c r="K14" s="24"/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>
        <v>1</v>
      </c>
      <c r="X14" s="24" t="s">
        <v>33</v>
      </c>
      <c r="Y14" s="24" t="s">
        <v>64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17</v>
      </c>
      <c r="AP14" s="24">
        <f>SUMIF($C$11:$AN$11,"I.Mad",C14:AN14)</f>
        <v>1</v>
      </c>
      <c r="AQ14" s="24">
        <f>SUM(AO14:AP14)</f>
        <v>18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>
        <v>1.0781334069878801</v>
      </c>
      <c r="J15" s="24">
        <v>2.59067357514594</v>
      </c>
      <c r="K15" s="24"/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>
        <v>8.1730769230543103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>
        <v>13.5</v>
      </c>
      <c r="J16" s="27">
        <v>13.5</v>
      </c>
      <c r="K16" s="27"/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>
        <v>13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>
        <v>23.60547</v>
      </c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23.60547</v>
      </c>
      <c r="AP25" s="24">
        <f t="shared" si="1"/>
        <v>0</v>
      </c>
      <c r="AQ25" s="32">
        <f t="shared" si="2"/>
        <v>23.60547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>
        <v>1.38663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1.38663</v>
      </c>
      <c r="AP30" s="24">
        <f t="shared" si="1"/>
        <v>0</v>
      </c>
      <c r="AQ30" s="32">
        <f t="shared" si="2"/>
        <v>1.38663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16135.7821</v>
      </c>
      <c r="J41" s="32">
        <f t="shared" si="3"/>
        <v>464.93</v>
      </c>
      <c r="K41" s="32">
        <f t="shared" si="3"/>
        <v>545.03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294.06</v>
      </c>
      <c r="X41" s="32">
        <f t="shared" si="3"/>
        <v>0</v>
      </c>
      <c r="Y41" s="32">
        <f t="shared" si="3"/>
        <v>1871.21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18846.0821</v>
      </c>
      <c r="AP41" s="32">
        <f>SUM(AP12,AP18,AP24:AP37)</f>
        <v>464.93</v>
      </c>
      <c r="AQ41" s="32">
        <f t="shared" si="2"/>
        <v>19311.0121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2024-06-18T19:35:56Z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