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<sst xmlns="http://schemas.openxmlformats.org/spreadsheetml/2006/main" count="401" uniqueCount="69">
  <si>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</si>
  <si>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</si>
  <si>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</si>
  <si>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</si>
  <si>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</si>
  <si>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</si>
  <si>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</si>
  <si>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</si>
  <si>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</si>
  <si>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</si>
  <si>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</si>
  <si>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</si>
  <si>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</si>
  <si>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</si>
  <si>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</si>
  <si>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</si>
  <si>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</si>
  <si>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</si>
  <si>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</si>
  <si>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</si>
  <si>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</si>
  <si>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</si>
  <si>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</si>
  <si>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</si>
  <si>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</si>
  <si>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</si>
  <si>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</si>
  <si>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</si>
  <si>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</si>
  <si>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</si>
  <si>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</si>
  <si>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</si>
  <si>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</si>
  <si>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</si>
  <si>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</si>
  <si>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</si>
  <si>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</si>
  <si>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</si>
  <si>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</si>
  <si>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</si>
  <si>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</si>
  <si>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</si>
  <si>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</si>
  <si>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</si>
  <si>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</si>
  <si>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</si>
  <si>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</si>
  <si>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</si>
  <si>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</si>
  <si>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</si>
  <si>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</si>
  <si>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</si>
  <si>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</si>
  <si>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</si>
  <si>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</si>
  <si>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</si>
  <si>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</si>
  <si>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</si>
  <si>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</si>
  <si>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</si>
  <si>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</si>
  <si>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</si>
  <si>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</si>
  <si>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</si>
  <si>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</si>
  <si>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</si>
  <si>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08 de mayo del 2022</t>
  </si>
  <si>
    <t xml:space="preserve">        Fecha  : 06/05/2023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</si>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</sst>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" zoomScale="23" zoomScaleNormal="23" workbookViewId="0">
      <selection activeCell="AK12" sqref="AK12:AL1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340.56</v>
      </c>
      <c r="AL12" s="24">
        <v>80.325000000000003</v>
      </c>
      <c r="AM12" s="24">
        <v>1111.7049999999999</v>
      </c>
      <c r="AN12" s="24">
        <v>273.31</v>
      </c>
      <c r="AO12" s="24">
        <f>SUMIF($C$11:$AN$11,"Ind",C12:AN12)</f>
        <v>1452.2649999999999</v>
      </c>
      <c r="AP12" s="24">
        <f>SUMIF($C$11:$AN$11,"I.Mad",C12:AN12)</f>
        <v>353.63499999999999</v>
      </c>
      <c r="AQ12" s="24">
        <f>SUM(AO12:AP12)</f>
        <v>1805.8999999999999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>
        <v>14</v>
      </c>
      <c r="AL13" s="24">
        <v>2</v>
      </c>
      <c r="AM13" s="24">
        <v>23</v>
      </c>
      <c r="AN13" s="24">
        <v>9</v>
      </c>
      <c r="AO13" s="24">
        <f>SUMIF($C$11:$AN$11,"Ind*",C13:AN13)</f>
        <v>37</v>
      </c>
      <c r="AP13" s="24">
        <f>SUMIF($C$11:$AN$11,"I.Mad",C13:AN13)</f>
        <v>11</v>
      </c>
      <c r="AQ13" s="24">
        <f>SUM(AO13:AP13)</f>
        <v>48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>
        <v>6</v>
      </c>
      <c r="AL14" s="24" t="s">
        <v>68</v>
      </c>
      <c r="AM14" s="24">
        <v>3</v>
      </c>
      <c r="AN14" s="24">
        <v>2</v>
      </c>
      <c r="AO14" s="24">
        <f>SUMIF($C$11:$AN$11,"Ind*",C14:AN14)</f>
        <v>9</v>
      </c>
      <c r="AP14" s="24">
        <f>SUMIF($C$11:$AN$11,"I.Mad",C14:AN14)</f>
        <v>2</v>
      </c>
      <c r="AQ14" s="24">
        <f>SUM(AO14:AP14)</f>
        <v>11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>
        <v>83.442133101291731</v>
      </c>
      <c r="AL15" s="24" t="s">
        <v>33</v>
      </c>
      <c r="AM15" s="24">
        <v>91.853096077498464</v>
      </c>
      <c r="AN15" s="24">
        <v>92.393134675891716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>
        <v>11</v>
      </c>
      <c r="AL16" s="27" t="s">
        <v>33</v>
      </c>
      <c r="AM16" s="27">
        <v>11</v>
      </c>
      <c r="AN16" s="27">
        <v>10.5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340.56</v>
      </c>
      <c r="AL41" s="33">
        <f t="shared" si="3"/>
        <v>80.325000000000003</v>
      </c>
      <c r="AM41" s="33">
        <f t="shared" si="3"/>
        <v>1111.7049999999999</v>
      </c>
      <c r="AN41" s="33">
        <f>+SUM(AN24:AN40,AN18,AN12)</f>
        <v>273.31</v>
      </c>
      <c r="AO41" s="33">
        <f>SUM(AO12,AO18,AO24:AO37)</f>
        <v>1452.2649999999999</v>
      </c>
      <c r="AP41" s="33">
        <f>SUM(AP12,AP18,AP24:AP37)</f>
        <v>353.63499999999999</v>
      </c>
      <c r="AQ41" s="33">
        <f t="shared" si="2"/>
        <v>1805.8999999999999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21.8</v>
      </c>
      <c r="H42" s="27"/>
      <c r="I42" s="27">
        <v>22.6</v>
      </c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2023-05-08T21:55:31Z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