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0" i="1" l="1"/>
  <c r="AQ28" i="1"/>
  <c r="AQ37" i="1"/>
  <c r="AQ24" i="1"/>
  <c r="AQ39" i="1"/>
  <c r="AQ25" i="1"/>
  <c r="AQ29" i="1"/>
  <c r="AQ33" i="1"/>
  <c r="AQ26" i="1"/>
  <c r="AQ34" i="1"/>
  <c r="AQ32" i="1"/>
  <c r="AQ31" i="1"/>
  <c r="AQ30" i="1"/>
  <c r="AP41" i="1"/>
  <c r="AQ12" i="1"/>
  <c r="AQ14" i="1"/>
  <c r="AQ13" i="1"/>
  <c r="AO41" i="1"/>
  <c r="AQ41" i="1" l="1"/>
</calcChain>
</file>

<file path=xl/sharedStrings.xml><?xml version="1.0" encoding="utf-8"?>
<sst xmlns="http://schemas.openxmlformats.org/spreadsheetml/2006/main" count="357" uniqueCount="70">
  <si>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</si>
  <si>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</si>
  <si>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</si>
  <si>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</si>
  <si>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</si>
  <si>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</si>
  <si>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</si>
  <si>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</si>
  <si>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</si>
  <si>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</si>
  <si>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</si>
  <si>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</si>
  <si>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</si>
  <si>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</si>
  <si>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</si>
  <si>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</si>
  <si>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</si>
  <si>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</si>
  <si>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</si>
  <si>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</si>
  <si>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</si>
  <si>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</si>
  <si>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</si>
  <si>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</si>
  <si>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</si>
  <si>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</si>
  <si>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</si>
  <si>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</si>
  <si>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</si>
  <si>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</si>
  <si>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</si>
  <si>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</si>
  <si>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</si>
  <si>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</si>
  <si>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</si>
  <si>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</si>
  <si>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</si>
  <si>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</si>
  <si>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</si>
  <si>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</si>
  <si>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</si>
  <si>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</si>
  <si>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</si>
  <si>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</si>
  <si>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</si>
  <si>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</si>
  <si>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</si>
  <si>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</si>
  <si>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</si>
  <si>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</si>
  <si>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</si>
  <si>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</si>
  <si>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</si>
  <si>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</si>
  <si>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</si>
  <si>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</si>
  <si>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</si>
  <si>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</si>
  <si>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</si>
  <si>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</si>
  <si>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</si>
  <si>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</si>
  <si>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</si>
  <si>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</si>
  <si>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</si>
  <si>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</si>
  <si>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</si>
  <si>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06/05/2021</t>
  </si>
  <si>
    <t>Callao, 07 de mayo del 2021</t>
  </si>
  <si>
    <t>11.0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</si>
</sst>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G25" sqref="BG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8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5" t="s">
        <v>21</v>
      </c>
      <c r="Z10" s="75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1083</v>
      </c>
      <c r="G12" s="34">
        <v>6828.1900000000005</v>
      </c>
      <c r="H12" s="34">
        <v>7439.7849999999999</v>
      </c>
      <c r="I12" s="34">
        <v>10138.66</v>
      </c>
      <c r="J12" s="34">
        <v>7287.37</v>
      </c>
      <c r="K12" s="34">
        <v>682.24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5040</v>
      </c>
      <c r="R12" s="34">
        <v>0</v>
      </c>
      <c r="S12" s="34">
        <v>3175.78</v>
      </c>
      <c r="T12" s="34">
        <v>83.894999999999996</v>
      </c>
      <c r="U12" s="34">
        <v>495.33499999999998</v>
      </c>
      <c r="V12" s="34">
        <v>1477.0450000000001</v>
      </c>
      <c r="W12" s="34">
        <v>1930</v>
      </c>
      <c r="X12" s="34">
        <v>0</v>
      </c>
      <c r="Y12" s="34">
        <v>4021.7350000000001</v>
      </c>
      <c r="Z12" s="34">
        <v>504.77</v>
      </c>
      <c r="AA12" s="34">
        <v>1897.3761996161229</v>
      </c>
      <c r="AB12" s="34">
        <v>0</v>
      </c>
      <c r="AC12" s="34">
        <v>2287.7730000000001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SUMIF($C$11:$AN$11,"Ind",C12:AN12)</f>
        <v>36497.089199616123</v>
      </c>
      <c r="AP12" s="34">
        <f>SUMIF($C$11:$AN$11,"I.Mad",C12:AN12)</f>
        <v>17875.865000000002</v>
      </c>
      <c r="AQ12" s="34">
        <f>SUM(AO12:AP12)</f>
        <v>54372.954199616128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44</v>
      </c>
      <c r="G13" s="34">
        <v>40</v>
      </c>
      <c r="H13" s="34">
        <v>117</v>
      </c>
      <c r="I13" s="34">
        <v>54</v>
      </c>
      <c r="J13" s="34">
        <v>121</v>
      </c>
      <c r="K13" s="34">
        <v>3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24</v>
      </c>
      <c r="R13" s="34" t="s">
        <v>35</v>
      </c>
      <c r="S13" s="34">
        <v>18</v>
      </c>
      <c r="T13" s="34">
        <v>1</v>
      </c>
      <c r="U13" s="34">
        <v>4</v>
      </c>
      <c r="V13" s="34">
        <v>18</v>
      </c>
      <c r="W13" s="34">
        <v>14</v>
      </c>
      <c r="X13" s="34" t="s">
        <v>35</v>
      </c>
      <c r="Y13" s="34">
        <v>14</v>
      </c>
      <c r="Z13" s="34">
        <v>5</v>
      </c>
      <c r="AA13" s="34">
        <v>14</v>
      </c>
      <c r="AB13" s="34" t="s">
        <v>35</v>
      </c>
      <c r="AC13" s="34">
        <v>15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200</v>
      </c>
      <c r="AP13" s="34">
        <f>SUMIF($C$11:$AN$11,"I.Mad",C13:AN13)</f>
        <v>306</v>
      </c>
      <c r="AQ13" s="34">
        <f>SUM(AO13:AP13)</f>
        <v>506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6</v>
      </c>
      <c r="G14" s="34">
        <v>8</v>
      </c>
      <c r="H14" s="34">
        <v>8</v>
      </c>
      <c r="I14" s="34">
        <v>12</v>
      </c>
      <c r="J14" s="34">
        <v>31</v>
      </c>
      <c r="K14" s="34" t="s">
        <v>66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10</v>
      </c>
      <c r="R14" s="34" t="s">
        <v>35</v>
      </c>
      <c r="S14" s="34">
        <v>7</v>
      </c>
      <c r="T14" s="34">
        <v>1</v>
      </c>
      <c r="U14" s="34">
        <v>1</v>
      </c>
      <c r="V14" s="34">
        <v>9</v>
      </c>
      <c r="W14" s="34">
        <v>8</v>
      </c>
      <c r="X14" s="34" t="s">
        <v>35</v>
      </c>
      <c r="Y14" s="34">
        <v>3</v>
      </c>
      <c r="Z14" s="34">
        <v>3</v>
      </c>
      <c r="AA14" s="34">
        <v>1</v>
      </c>
      <c r="AB14" s="34" t="s">
        <v>35</v>
      </c>
      <c r="AC14" s="34">
        <v>8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58</v>
      </c>
      <c r="AP14" s="34">
        <f>SUMIF($C$11:$AN$11,"I.Mad",C14:AN14)</f>
        <v>58</v>
      </c>
      <c r="AQ14" s="34">
        <f>SUM(AO14:AP14)</f>
        <v>116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</v>
      </c>
      <c r="G15" s="34">
        <v>7.1807448014422972</v>
      </c>
      <c r="H15" s="34">
        <v>25.691315965478761</v>
      </c>
      <c r="I15" s="34">
        <v>13.225686446660141</v>
      </c>
      <c r="J15" s="34">
        <v>7.780979589163266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13.950149066878451</v>
      </c>
      <c r="R15" s="34" t="s">
        <v>35</v>
      </c>
      <c r="S15" s="34">
        <v>33.461757855760141</v>
      </c>
      <c r="T15" s="34">
        <v>17.045454545454547</v>
      </c>
      <c r="U15" s="34">
        <v>21.311475409836063</v>
      </c>
      <c r="V15" s="34">
        <v>18.109325509380831</v>
      </c>
      <c r="W15" s="34">
        <v>25.229338325027335</v>
      </c>
      <c r="X15" s="34" t="s">
        <v>35</v>
      </c>
      <c r="Y15" s="34">
        <v>58.53125336335485</v>
      </c>
      <c r="Z15" s="34">
        <v>7.638571309982459</v>
      </c>
      <c r="AA15" s="34">
        <v>38.864628820960704</v>
      </c>
      <c r="AB15" s="34" t="s">
        <v>35</v>
      </c>
      <c r="AC15" s="34">
        <v>34.430390607426652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15.5</v>
      </c>
      <c r="G16" s="40">
        <v>13</v>
      </c>
      <c r="H16" s="40">
        <v>12.5</v>
      </c>
      <c r="I16" s="40">
        <v>12.5</v>
      </c>
      <c r="J16" s="40">
        <v>14.5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12.5</v>
      </c>
      <c r="R16" s="40" t="s">
        <v>35</v>
      </c>
      <c r="S16" s="40">
        <v>11.5</v>
      </c>
      <c r="T16" s="40">
        <v>12</v>
      </c>
      <c r="U16" s="40">
        <v>14</v>
      </c>
      <c r="V16" s="40">
        <v>12</v>
      </c>
      <c r="W16" s="40">
        <v>12.5</v>
      </c>
      <c r="X16" s="40" t="s">
        <v>35</v>
      </c>
      <c r="Y16" s="40" t="s">
        <v>69</v>
      </c>
      <c r="Z16" s="40">
        <v>14.5</v>
      </c>
      <c r="AA16" s="40">
        <v>12</v>
      </c>
      <c r="AB16" s="40" t="s">
        <v>35</v>
      </c>
      <c r="AC16" s="40">
        <v>12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>
        <v>0.59</v>
      </c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0.59</v>
      </c>
      <c r="AP25" s="34">
        <f t="shared" si="1"/>
        <v>0</v>
      </c>
      <c r="AQ25" s="46">
        <f t="shared" si="2"/>
        <v>0.59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>
        <v>3.6488003838771594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3.6488003838771594</v>
      </c>
      <c r="AP30" s="34">
        <f t="shared" si="1"/>
        <v>0</v>
      </c>
      <c r="AQ30" s="46">
        <f t="shared" si="2"/>
        <v>3.6488003838771594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1083</v>
      </c>
      <c r="G41" s="46">
        <f t="shared" si="3"/>
        <v>6828.1900000000005</v>
      </c>
      <c r="H41" s="46">
        <f t="shared" si="3"/>
        <v>7439.7849999999999</v>
      </c>
      <c r="I41" s="46">
        <f t="shared" si="3"/>
        <v>10139.25</v>
      </c>
      <c r="J41" s="46">
        <f t="shared" si="3"/>
        <v>7287.37</v>
      </c>
      <c r="K41" s="46">
        <f t="shared" si="3"/>
        <v>682.24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5040</v>
      </c>
      <c r="R41" s="46">
        <f t="shared" si="3"/>
        <v>0</v>
      </c>
      <c r="S41" s="46">
        <f t="shared" si="3"/>
        <v>3175.78</v>
      </c>
      <c r="T41" s="46">
        <f t="shared" si="3"/>
        <v>83.894999999999996</v>
      </c>
      <c r="U41" s="46">
        <f t="shared" si="3"/>
        <v>495.33499999999998</v>
      </c>
      <c r="V41" s="46">
        <f t="shared" si="3"/>
        <v>1477.0450000000001</v>
      </c>
      <c r="W41" s="46">
        <f t="shared" si="3"/>
        <v>1930</v>
      </c>
      <c r="X41" s="46">
        <f t="shared" si="3"/>
        <v>0</v>
      </c>
      <c r="Y41" s="46">
        <f t="shared" si="3"/>
        <v>4021.7350000000001</v>
      </c>
      <c r="Z41" s="46">
        <f t="shared" si="3"/>
        <v>504.77</v>
      </c>
      <c r="AA41" s="46">
        <f t="shared" si="3"/>
        <v>1901.0250000000001</v>
      </c>
      <c r="AB41" s="46">
        <f t="shared" si="3"/>
        <v>0</v>
      </c>
      <c r="AC41" s="46">
        <f t="shared" si="3"/>
        <v>2287.7730000000001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36501.327999999994</v>
      </c>
      <c r="AP41" s="46">
        <f>SUM(AP12,AP18,AP24:AP37)</f>
        <v>17875.865000000002</v>
      </c>
      <c r="AQ41" s="46">
        <f t="shared" si="2"/>
        <v>54377.192999999999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17.2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321</cp:revision>
  <cp:lastPrinted>2018-11-19T17:24:41Z</cp:lastPrinted>
  <dcterms:created xsi:type="dcterms:W3CDTF">2008-10-21T17:58:04Z</dcterms:created>
  <dcterms:modified xsi:type="dcterms:W3CDTF">2021-05-07T17:46:51Z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