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<sst xmlns="http://schemas.openxmlformats.org/spreadsheetml/2006/main" count="359" uniqueCount="68">
  <si>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</si>
  <si>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</si>
  <si>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</si>
  <si>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</si>
  <si>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</si>
  <si>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</si>
  <si>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</si>
  <si>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</si>
  <si>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</si>
  <si>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</si>
  <si>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</si>
  <si>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</si>
  <si>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</si>
  <si>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</si>
  <si>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</si>
  <si>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</si>
  <si>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</si>
  <si>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</si>
  <si>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</si>
  <si>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</si>
  <si>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</si>
  <si>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</si>
  <si>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</si>
  <si>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</si>
  <si>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</si>
  <si>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</si>
  <si>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</si>
  <si>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</si>
  <si>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</si>
  <si>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</si>
  <si>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</si>
  <si>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</si>
  <si>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</si>
  <si>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</si>
  <si>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</si>
  <si>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</si>
  <si>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</si>
  <si>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</si>
  <si>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</si>
  <si>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</si>
  <si>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</si>
  <si>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</si>
  <si>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</si>
  <si>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</si>
  <si>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</si>
  <si>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</si>
  <si>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</si>
  <si>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</si>
  <si>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</si>
  <si>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</si>
  <si>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</si>
  <si>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</si>
  <si>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</si>
  <si>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</si>
  <si>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</si>
  <si>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</si>
  <si>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</si>
  <si>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</si>
  <si>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</si>
  <si>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</si>
  <si>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</si>
  <si>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</si>
  <si>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R.M.Nº 003-2015-PRODUCE, R.M.N°056-2015 PRODUCE, R.M.N°078-2015 PRODUCE, R.M.N°082-2015 PRODUCE, R.M.N°098-2015 PRODUCE</t>
  </si>
  <si>
    <t>S/M</t>
  </si>
  <si>
    <t xml:space="preserve">        Fecha  : 06/05/2015</t>
  </si>
  <si>
    <t>Callao, 07 de mayo del 2015</t>
  </si>
  <si>
    <t>13.0 y 11.5</t>
  </si>
  <si>
    <t>13.5 y 9.5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</si>
</sst>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1" applyNumberFormat="0" applyAlignment="0" applyProtection="0"/>
    <xf numFmtId="18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188" fontId="44" fillId="0" borderId="10" xfId="0" applyNumberFormat="1" applyFont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M1">
      <selection activeCell="AC31" sqref="AC3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9.28125" style="2" customWidth="1"/>
    <col min="9" max="9" width="19.8515625" style="2" customWidth="1"/>
    <col min="10" max="10" width="26.7109375" style="2" customWidth="1"/>
    <col min="11" max="17" width="19.2812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20.140625" style="2" customWidth="1"/>
    <col min="24" max="24" width="19.28125" style="2" customWidth="1"/>
    <col min="25" max="26" width="28.421875" style="2" customWidth="1"/>
    <col min="27" max="27" width="20.7109375" style="2" customWidth="1"/>
    <col min="28" max="28" width="19.28125" style="2" customWidth="1"/>
    <col min="29" max="29" width="21.003906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49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42</v>
      </c>
      <c r="AN6" s="105"/>
      <c r="AO6" s="105"/>
      <c r="AP6" s="105"/>
      <c r="AQ6" s="105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64</v>
      </c>
      <c r="AP8" s="107"/>
      <c r="AQ8" s="107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58</v>
      </c>
      <c r="J10" s="110"/>
      <c r="K10" s="110" t="s">
        <v>7</v>
      </c>
      <c r="L10" s="110"/>
      <c r="M10" s="111" t="s">
        <v>8</v>
      </c>
      <c r="N10" s="112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59</v>
      </c>
      <c r="Z10" s="103"/>
      <c r="AA10" s="116" t="s">
        <v>43</v>
      </c>
      <c r="AB10" s="117"/>
      <c r="AC10" s="115" t="s">
        <v>14</v>
      </c>
      <c r="AD10" s="103"/>
      <c r="AE10" s="115" t="s">
        <v>50</v>
      </c>
      <c r="AF10" s="103"/>
      <c r="AG10" s="115" t="s">
        <v>51</v>
      </c>
      <c r="AH10" s="103"/>
      <c r="AI10" s="115" t="s">
        <v>41</v>
      </c>
      <c r="AJ10" s="103"/>
      <c r="AK10" s="115" t="s">
        <v>52</v>
      </c>
      <c r="AL10" s="103"/>
      <c r="AM10" s="102" t="s">
        <v>53</v>
      </c>
      <c r="AN10" s="103"/>
      <c r="AO10" s="113" t="s">
        <v>15</v>
      </c>
      <c r="AP10" s="114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303</v>
      </c>
      <c r="G12" s="54">
        <v>0</v>
      </c>
      <c r="H12" s="54">
        <v>0</v>
      </c>
      <c r="I12" s="54">
        <v>1560</v>
      </c>
      <c r="J12" s="54">
        <v>7435</v>
      </c>
      <c r="K12" s="54">
        <v>87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2455</v>
      </c>
      <c r="R12" s="54">
        <v>207</v>
      </c>
      <c r="S12" s="54">
        <v>5100</v>
      </c>
      <c r="T12" s="54">
        <v>585</v>
      </c>
      <c r="U12" s="54">
        <v>1470</v>
      </c>
      <c r="V12" s="54">
        <v>605</v>
      </c>
      <c r="W12" s="54">
        <v>5845</v>
      </c>
      <c r="X12" s="54">
        <v>0</v>
      </c>
      <c r="Y12" s="54">
        <v>6243</v>
      </c>
      <c r="Z12" s="54">
        <v>1011</v>
      </c>
      <c r="AA12" s="54">
        <v>4797</v>
      </c>
      <c r="AB12" s="54">
        <v>0</v>
      </c>
      <c r="AC12" s="54">
        <v>6890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34447</v>
      </c>
      <c r="AP12" s="55">
        <f>SUMIF($C$11:$AN$11,"I.Mad",C12:AN12)</f>
        <v>10146</v>
      </c>
      <c r="AQ12" s="55">
        <f>SUM(AO12:AP12)</f>
        <v>44593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11</v>
      </c>
      <c r="G13" s="56" t="s">
        <v>21</v>
      </c>
      <c r="H13" s="56" t="s">
        <v>21</v>
      </c>
      <c r="I13" s="56">
        <v>13</v>
      </c>
      <c r="J13" s="56">
        <v>194</v>
      </c>
      <c r="K13" s="56">
        <v>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18</v>
      </c>
      <c r="R13" s="56">
        <v>2</v>
      </c>
      <c r="S13" s="56">
        <v>19</v>
      </c>
      <c r="T13" s="56">
        <v>8</v>
      </c>
      <c r="U13" s="56">
        <v>7</v>
      </c>
      <c r="V13" s="56">
        <v>9</v>
      </c>
      <c r="W13" s="56">
        <v>36</v>
      </c>
      <c r="X13" s="56" t="s">
        <v>21</v>
      </c>
      <c r="Y13" s="56">
        <v>46</v>
      </c>
      <c r="Z13" s="56">
        <v>15</v>
      </c>
      <c r="AA13" s="56">
        <v>22</v>
      </c>
      <c r="AB13" s="56" t="s">
        <v>21</v>
      </c>
      <c r="AC13" s="56">
        <v>36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198</v>
      </c>
      <c r="AP13" s="55">
        <f>SUMIF($C$11:$AN$11,"I.Mad",C13:AN13)</f>
        <v>239</v>
      </c>
      <c r="AQ13" s="55">
        <f>SUM(AO13:AP13)</f>
        <v>437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63</v>
      </c>
      <c r="G14" s="56" t="s">
        <v>21</v>
      </c>
      <c r="H14" s="56" t="s">
        <v>21</v>
      </c>
      <c r="I14" s="56">
        <v>2</v>
      </c>
      <c r="J14" s="56">
        <v>17</v>
      </c>
      <c r="K14" s="56" t="s">
        <v>63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5</v>
      </c>
      <c r="R14" s="56">
        <v>2</v>
      </c>
      <c r="S14" s="56">
        <v>5</v>
      </c>
      <c r="T14" s="56">
        <v>2</v>
      </c>
      <c r="U14" s="56">
        <v>2</v>
      </c>
      <c r="V14" s="56">
        <v>2</v>
      </c>
      <c r="W14" s="56">
        <v>9</v>
      </c>
      <c r="X14" s="56" t="s">
        <v>21</v>
      </c>
      <c r="Y14" s="56">
        <v>4</v>
      </c>
      <c r="Z14" s="56">
        <v>4</v>
      </c>
      <c r="AA14" s="56">
        <v>6</v>
      </c>
      <c r="AB14" s="56" t="s">
        <v>21</v>
      </c>
      <c r="AC14" s="56">
        <v>8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41</v>
      </c>
      <c r="AP14" s="55">
        <f>SUMIF($C$11:$AN$11,"I.Mad",C14:AN14)</f>
        <v>27</v>
      </c>
      <c r="AQ14" s="55">
        <f>SUM(AO14:AP14)</f>
        <v>68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 t="s">
        <v>21</v>
      </c>
      <c r="H15" s="56" t="s">
        <v>21</v>
      </c>
      <c r="I15" s="56">
        <v>27.59762978799782</v>
      </c>
      <c r="J15" s="56">
        <v>9.406058185503904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5.071935323279618</v>
      </c>
      <c r="R15" s="56">
        <v>3.749693854584589</v>
      </c>
      <c r="S15" s="56">
        <v>9.388817721317526</v>
      </c>
      <c r="T15" s="56">
        <v>4.955969446076363</v>
      </c>
      <c r="U15" s="56">
        <v>8.461836917982586</v>
      </c>
      <c r="V15" s="56">
        <v>0</v>
      </c>
      <c r="W15" s="56">
        <v>13.884217465229428</v>
      </c>
      <c r="X15" s="56" t="s">
        <v>21</v>
      </c>
      <c r="Y15" s="56">
        <v>18.52142938308471</v>
      </c>
      <c r="Z15" s="56">
        <v>16.383577339541187</v>
      </c>
      <c r="AA15" s="56">
        <v>42.48370912255902</v>
      </c>
      <c r="AB15" s="56" t="s">
        <v>21</v>
      </c>
      <c r="AC15" s="56">
        <v>38.23979548502127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 t="s">
        <v>21</v>
      </c>
      <c r="H16" s="62" t="s">
        <v>21</v>
      </c>
      <c r="I16" s="62">
        <v>12.5</v>
      </c>
      <c r="J16" s="118" t="s">
        <v>67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</v>
      </c>
      <c r="R16" s="62">
        <v>13.5</v>
      </c>
      <c r="S16" s="62">
        <v>13</v>
      </c>
      <c r="T16" s="62">
        <v>13</v>
      </c>
      <c r="U16" s="62">
        <v>13</v>
      </c>
      <c r="V16" s="62">
        <v>13</v>
      </c>
      <c r="W16" s="62">
        <v>12.5</v>
      </c>
      <c r="X16" s="62" t="s">
        <v>21</v>
      </c>
      <c r="Y16" s="118" t="s">
        <v>66</v>
      </c>
      <c r="Z16" s="118" t="s">
        <v>66</v>
      </c>
      <c r="AA16" s="62">
        <v>12.5</v>
      </c>
      <c r="AB16" s="62" t="s">
        <v>21</v>
      </c>
      <c r="AC16" s="62">
        <v>12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59">
        <v>2</v>
      </c>
      <c r="J25" s="59"/>
      <c r="K25" s="59"/>
      <c r="L25" s="59"/>
      <c r="M25" s="59"/>
      <c r="N25" s="59"/>
      <c r="O25" s="59"/>
      <c r="P25" s="59"/>
      <c r="Q25" s="59"/>
      <c r="R25" s="59">
        <v>3</v>
      </c>
      <c r="S25" s="59"/>
      <c r="T25" s="59"/>
      <c r="U25" s="59"/>
      <c r="V25" s="59"/>
      <c r="W25" s="59">
        <v>5</v>
      </c>
      <c r="X25" s="59"/>
      <c r="Y25" s="59">
        <v>1.6024985306218409</v>
      </c>
      <c r="Z25" s="59">
        <v>0.8640380921895008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8.60249853062184</v>
      </c>
      <c r="AP25" s="59">
        <f t="shared" si="1"/>
        <v>3.864038092189501</v>
      </c>
      <c r="AQ25" s="59">
        <f t="shared" si="2"/>
        <v>12.466536622811342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>
        <v>2.713</v>
      </c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2.713</v>
      </c>
      <c r="AP30" s="59">
        <f t="shared" si="1"/>
        <v>0</v>
      </c>
      <c r="AQ30" s="59">
        <f t="shared" si="2"/>
        <v>2.713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>
        <v>1</v>
      </c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1</v>
      </c>
      <c r="AP31" s="59">
        <f t="shared" si="1"/>
        <v>0</v>
      </c>
      <c r="AQ31" s="59">
        <f t="shared" si="2"/>
        <v>1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>
        <v>2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2</v>
      </c>
      <c r="AP33" s="59">
        <f t="shared" si="1"/>
        <v>0</v>
      </c>
      <c r="AQ33" s="59">
        <f t="shared" si="2"/>
        <v>2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303</v>
      </c>
      <c r="G38" s="59">
        <f t="shared" si="3"/>
        <v>0</v>
      </c>
      <c r="H38" s="59">
        <f t="shared" si="3"/>
        <v>0</v>
      </c>
      <c r="I38" s="59">
        <f t="shared" si="3"/>
        <v>1565</v>
      </c>
      <c r="J38" s="59">
        <f t="shared" si="3"/>
        <v>7435</v>
      </c>
      <c r="K38" s="59">
        <f t="shared" si="3"/>
        <v>87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2455</v>
      </c>
      <c r="R38" s="59">
        <f t="shared" si="3"/>
        <v>210</v>
      </c>
      <c r="S38" s="59">
        <f t="shared" si="3"/>
        <v>5100</v>
      </c>
      <c r="T38" s="59">
        <f t="shared" si="3"/>
        <v>585</v>
      </c>
      <c r="U38" s="59">
        <f t="shared" si="3"/>
        <v>1470</v>
      </c>
      <c r="V38" s="59">
        <f t="shared" si="3"/>
        <v>605</v>
      </c>
      <c r="W38" s="59">
        <f t="shared" si="3"/>
        <v>5850</v>
      </c>
      <c r="X38" s="59">
        <f t="shared" si="3"/>
        <v>0</v>
      </c>
      <c r="Y38" s="59">
        <f>+SUM(Y12,Y18,Y24:Y37)</f>
        <v>6244.602498530622</v>
      </c>
      <c r="Z38" s="59">
        <f>+SUM(Z12,Z18,Z24:Z37)</f>
        <v>1011.8640380921895</v>
      </c>
      <c r="AA38" s="59">
        <f>+SUM(AA12,AA18,AA24:AA37)</f>
        <v>4799.713</v>
      </c>
      <c r="AB38" s="59">
        <f aca="true" t="shared" si="4" ref="AB38:AN38">+SUM(AB12,AB18,AB24:AB37)</f>
        <v>0</v>
      </c>
      <c r="AC38" s="59">
        <f>+SUM(AC12,AC18,AC24:AC37)</f>
        <v>6890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34461.315498530625</v>
      </c>
      <c r="AP38" s="59">
        <f>SUM(AP12,AP18,AP24:AP37)</f>
        <v>10149.86403809219</v>
      </c>
      <c r="AQ38" s="59">
        <f>SUM(AO38:AP38)</f>
        <v>44611.17953662282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20.9</v>
      </c>
      <c r="H39" s="96"/>
      <c r="I39" s="96">
        <v>23.33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16.9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5:40" s="15" customFormat="1" ht="44.25"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65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2015-03-02T19:00:31Z</cp:lastPrinted>
  <dcterms:created xsi:type="dcterms:W3CDTF">2008-10-21T17:58:04Z</dcterms:created>
  <dcterms:modified xsi:type="dcterms:W3CDTF">2015-05-07T17:32:06Z</dcterms:modified>
  <cp:category/>
  <cp:version/>
  <cp:contentType/>
  <cp:contentStatus/>
</cp:coreProperties>
</file>