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<sst xmlns="http://schemas.openxmlformats.org/spreadsheetml/2006/main" count="399" uniqueCount="67">
  <si>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</si>
  <si>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</si>
  <si>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</si>
  <si>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</si>
  <si>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</si>
  <si>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</si>
  <si>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</si>
  <si>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</si>
  <si>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</si>
  <si>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</si>
  <si>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</si>
  <si>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</si>
  <si>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</si>
  <si>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</si>
  <si>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</si>
  <si>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</si>
  <si>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</si>
  <si>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</si>
  <si>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</si>
  <si>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</si>
  <si>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</si>
  <si>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</si>
  <si>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</si>
  <si>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</si>
  <si>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</si>
  <si>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</si>
  <si>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</si>
  <si>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</si>
  <si>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</si>
  <si>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</si>
  <si>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</si>
  <si>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</si>
  <si>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</si>
  <si>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</si>
  <si>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</si>
  <si>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</si>
  <si>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</si>
  <si>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</si>
  <si>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</si>
  <si>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</si>
  <si>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</si>
  <si>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</si>
  <si>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</si>
  <si>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</si>
  <si>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</si>
  <si>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</si>
  <si>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</si>
  <si>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</si>
  <si>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</si>
  <si>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</si>
  <si>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</si>
  <si>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</si>
  <si>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</si>
  <si>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</si>
  <si>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</si>
  <si>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</si>
  <si>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</si>
  <si>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</si>
  <si>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</si>
  <si>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</si>
  <si>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</si>
  <si>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</si>
  <si>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</si>
  <si>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 011-2011-PRODUCE,  R.M.N°057-2011-PRODUCE</t>
  </si>
  <si>
    <t xml:space="preserve"> R.M.N°279-2010-PRODUCE ,</t>
  </si>
  <si>
    <t>Callao, 07 de  Marzo del 2011</t>
  </si>
  <si>
    <t xml:space="preserve">        Fecha  : 06/03/2011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</si>
</sst>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Q1">
      <selection activeCell="AV18" sqref="AV1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71093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0039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8.7109375" style="0" customWidth="1"/>
    <col min="38" max="38" width="6.140625" style="0" customWidth="1"/>
    <col min="39" max="39" width="8.8515625" style="0" customWidth="1"/>
    <col min="40" max="40" width="9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674</v>
      </c>
      <c r="AL10" s="28">
        <v>0</v>
      </c>
      <c r="AM10" s="28">
        <v>5649</v>
      </c>
      <c r="AN10" s="28">
        <v>1091</v>
      </c>
      <c r="AO10" s="28">
        <f>SUMIF($C$9:$AN$9,"Ind",C10:AN10)</f>
        <v>6323</v>
      </c>
      <c r="AP10" s="28">
        <f>SUMIF($C$9:$AN$9,"I.Mad",C10:AN10)</f>
        <v>1091</v>
      </c>
      <c r="AQ10" s="28">
        <f>SUM(AO10:AP10)</f>
        <v>7414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3</v>
      </c>
      <c r="AL11" s="30" t="s">
        <v>29</v>
      </c>
      <c r="AM11" s="30">
        <v>85</v>
      </c>
      <c r="AN11" s="30">
        <v>21</v>
      </c>
      <c r="AO11" s="28">
        <f>SUMIF($C$9:$AN$9,"Ind",C11:AN11)</f>
        <v>88</v>
      </c>
      <c r="AP11" s="28">
        <f>SUMIF($C$9:$AN$9,"I.Mad",C11:AN11)</f>
        <v>21</v>
      </c>
      <c r="AQ11" s="28">
        <f>SUM(AO11:AP11)</f>
        <v>109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>
        <v>7</v>
      </c>
      <c r="AN12" s="30">
        <v>1</v>
      </c>
      <c r="AO12" s="28">
        <f>SUMIF($C$9:$AN$9,"Ind",C12:AN12)</f>
        <v>9</v>
      </c>
      <c r="AP12" s="28">
        <f>SUMIF($C$9:$AN$9,"I.Mad",C12:AN12)</f>
        <v>1</v>
      </c>
      <c r="AQ12" s="28">
        <f>SUM(AO12:AP12)</f>
        <v>10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0</v>
      </c>
      <c r="AN13" s="30">
        <v>0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>
        <v>13.5</v>
      </c>
      <c r="AL14" s="60" t="s">
        <v>29</v>
      </c>
      <c r="AM14" s="60">
        <v>14</v>
      </c>
      <c r="AN14" s="60">
        <v>14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319</v>
      </c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480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799</v>
      </c>
      <c r="AP22" s="28">
        <f aca="true" t="shared" si="1" ref="AP22:AP35">SUMIF($C$9:$AN$9,"I.Mad",C22:AN22)</f>
        <v>0</v>
      </c>
      <c r="AQ22" s="28">
        <f aca="true" t="shared" si="2" ref="AQ22:AQ35">SUM(AO22:AP22)</f>
        <v>799</v>
      </c>
    </row>
    <row r="23" spans="2:43" ht="20.25">
      <c r="B23" s="58" t="s">
        <v>39</v>
      </c>
      <c r="C23" s="55">
        <v>61</v>
      </c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110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>
        <v>4</v>
      </c>
      <c r="AN23" s="30"/>
      <c r="AO23" s="28">
        <f t="shared" si="0"/>
        <v>175</v>
      </c>
      <c r="AP23" s="28">
        <f t="shared" si="1"/>
        <v>0</v>
      </c>
      <c r="AQ23" s="28">
        <f t="shared" si="2"/>
        <v>175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>
        <v>1</v>
      </c>
      <c r="AN27" s="30"/>
      <c r="AO27" s="28">
        <f t="shared" si="0"/>
        <v>1</v>
      </c>
      <c r="AP27" s="28">
        <f t="shared" si="1"/>
        <v>0</v>
      </c>
      <c r="AQ27" s="28">
        <f t="shared" si="2"/>
        <v>1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380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590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674</v>
      </c>
      <c r="AL36" s="28">
        <f t="shared" si="3"/>
        <v>0</v>
      </c>
      <c r="AM36" s="28">
        <f t="shared" si="3"/>
        <v>5654</v>
      </c>
      <c r="AN36" s="28">
        <f t="shared" si="3"/>
        <v>1091</v>
      </c>
      <c r="AO36" s="28">
        <f>SUM(AO10,AO16,AO22:AO35)</f>
        <v>7298</v>
      </c>
      <c r="AP36" s="28">
        <f>SUM(AP10,AP16,AP22:AP35)</f>
        <v>1091</v>
      </c>
      <c r="AQ36" s="28">
        <f>SUM(AO36:AP36)</f>
        <v>8389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22.7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15.9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2011-03-07T20:38:06Z</dcterms:modified>
  <cp:category/>
  <cp:version/>
  <cp:contentType/>
  <cp:contentStatus/>
</cp:coreProperties>
</file>