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<sst xmlns="http://schemas.openxmlformats.org/spreadsheetml/2006/main" count="398" uniqueCount="71">
  <si>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</si>
  <si>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</si>
  <si>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</si>
  <si>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</si>
  <si>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</si>
  <si>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</si>
  <si>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</si>
  <si>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</si>
  <si>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</si>
  <si>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</si>
  <si>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</si>
  <si>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</si>
  <si>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</si>
  <si>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</si>
  <si>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</si>
  <si>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</si>
  <si>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</si>
  <si>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</si>
  <si>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</si>
  <si>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</si>
  <si>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</si>
  <si>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</si>
  <si>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</si>
  <si>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</si>
  <si>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</si>
  <si>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</si>
  <si>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</si>
  <si>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</si>
  <si>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</si>
  <si>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</si>
  <si>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</si>
  <si>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</si>
  <si>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</si>
  <si>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</si>
  <si>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</si>
  <si>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</si>
  <si>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</si>
  <si>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</si>
  <si>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</si>
  <si>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</si>
  <si>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</si>
  <si>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</si>
  <si>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</si>
  <si>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</si>
  <si>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</si>
  <si>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</si>
  <si>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</si>
  <si>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</si>
  <si>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</si>
  <si>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</si>
  <si>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</si>
  <si>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</si>
  <si>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</si>
  <si>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</si>
  <si>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</si>
  <si>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</si>
  <si>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</si>
  <si>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</si>
  <si>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</si>
  <si>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</si>
  <si>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</si>
  <si>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</si>
  <si>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</si>
  <si>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</si>
  <si>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</si>
  <si>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</si>
  <si>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>S/M</t>
  </si>
  <si>
    <t xml:space="preserve">        Fecha  : 06/02/2018</t>
  </si>
  <si>
    <t>Callao, 07 de febrero del 2018</t>
  </si>
  <si>
    <t>9.5 y 12.0</t>
  </si>
  <si>
    <t>10.0y12.5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</si>
</sst>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70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8" fontId="10" fillId="0" borderId="0" xfId="0" applyNumberFormat="1" applyFont="1" applyBorder="1"/>
    <xf numFmtId="168" fontId="11" fillId="3" borderId="5" xfId="0" applyNumberFormat="1" applyFont="1" applyFill="1" applyBorder="1" applyAlignment="1">
      <alignment horizontal="center" wrapText="1"/>
    </xf>
    <xf numFmtId="168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8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8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8" fontId="21" fillId="0" borderId="1" xfId="0" applyNumberFormat="1" applyFont="1" applyFill="1" applyBorder="1" applyAlignment="1">
      <alignment horizontal="center"/>
    </xf>
    <xf numFmtId="168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8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8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8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8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9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8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168" fontId="33" fillId="0" borderId="1" xfId="0" quotePrefix="1" applyNumberFormat="1" applyFont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M43" sqref="AM43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6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730.69</v>
      </c>
      <c r="AF12" s="51">
        <v>0</v>
      </c>
      <c r="AG12" s="51">
        <v>1051.6849999999999</v>
      </c>
      <c r="AH12" s="51">
        <v>0</v>
      </c>
      <c r="AI12" s="51">
        <v>0</v>
      </c>
      <c r="AJ12" s="51">
        <v>0</v>
      </c>
      <c r="AK12" s="51">
        <v>1049.79</v>
      </c>
      <c r="AL12" s="51">
        <v>68.015000000000001</v>
      </c>
      <c r="AM12" s="51">
        <v>1151</v>
      </c>
      <c r="AN12" s="51">
        <v>415</v>
      </c>
      <c r="AO12" s="52">
        <f>SUMIF($C$11:$AN$11,"Ind*",C12:AN12)</f>
        <v>3983.165</v>
      </c>
      <c r="AP12" s="52">
        <f>SUMIF($C$11:$AN$11,"I.Mad",C12:AN12)</f>
        <v>483.01499999999999</v>
      </c>
      <c r="AQ12" s="52">
        <f>SUM(AO12:AP12)</f>
        <v>4466.18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18</v>
      </c>
      <c r="AF13" s="53" t="s">
        <v>20</v>
      </c>
      <c r="AG13" s="53">
        <v>17</v>
      </c>
      <c r="AH13" s="53" t="s">
        <v>20</v>
      </c>
      <c r="AI13" s="53" t="s">
        <v>20</v>
      </c>
      <c r="AJ13" s="53" t="s">
        <v>20</v>
      </c>
      <c r="AK13" s="53">
        <v>13</v>
      </c>
      <c r="AL13" s="53">
        <v>1</v>
      </c>
      <c r="AM13" s="53">
        <v>39</v>
      </c>
      <c r="AN13" s="53">
        <v>10</v>
      </c>
      <c r="AO13" s="52">
        <f>SUMIF($C$11:$AN$11,"Ind*",C13:AN13)</f>
        <v>87</v>
      </c>
      <c r="AP13" s="52">
        <f>SUMIF($C$11:$AN$11,"I.Mad",C13:AN13)</f>
        <v>11</v>
      </c>
      <c r="AQ13" s="52">
        <f>SUM(AO13:AP13)</f>
        <v>98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6</v>
      </c>
      <c r="AF14" s="53" t="s">
        <v>20</v>
      </c>
      <c r="AG14" s="53">
        <v>6</v>
      </c>
      <c r="AH14" s="53" t="s">
        <v>20</v>
      </c>
      <c r="AI14" s="53" t="s">
        <v>20</v>
      </c>
      <c r="AJ14" s="53" t="s">
        <v>20</v>
      </c>
      <c r="AK14" s="53">
        <v>4</v>
      </c>
      <c r="AL14" s="53" t="s">
        <v>66</v>
      </c>
      <c r="AM14" s="53">
        <v>7</v>
      </c>
      <c r="AN14" s="53">
        <v>1</v>
      </c>
      <c r="AO14" s="52">
        <f>SUMIF($C$11:$AN$11,"Ind*",C14:AN14)</f>
        <v>23</v>
      </c>
      <c r="AP14" s="52">
        <f>SUMIF($C$11:$AN$11,"I.Mad",C14:AN14)</f>
        <v>1</v>
      </c>
      <c r="AQ14" s="52">
        <f>SUM(AO14:AP14)</f>
        <v>24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45.912680290583424</v>
      </c>
      <c r="AF15" s="53" t="s">
        <v>20</v>
      </c>
      <c r="AG15" s="53">
        <v>35.713558874141782</v>
      </c>
      <c r="AH15" s="53" t="s">
        <v>20</v>
      </c>
      <c r="AI15" s="53" t="s">
        <v>20</v>
      </c>
      <c r="AJ15" s="53" t="s">
        <v>20</v>
      </c>
      <c r="AK15" s="53">
        <v>12.851540140868037</v>
      </c>
      <c r="AL15" s="53" t="s">
        <v>20</v>
      </c>
      <c r="AM15" s="53">
        <v>2.8</v>
      </c>
      <c r="AN15" s="53">
        <v>3.4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115" t="s">
        <v>69</v>
      </c>
      <c r="AF16" s="58" t="s">
        <v>20</v>
      </c>
      <c r="AG16" s="115" t="s">
        <v>70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58">
        <v>13</v>
      </c>
      <c r="AN16" s="58">
        <v>13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730.69</v>
      </c>
      <c r="AF41" s="55">
        <f t="shared" si="8"/>
        <v>0</v>
      </c>
      <c r="AG41" s="55">
        <f t="shared" si="8"/>
        <v>1051.6849999999999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1049.79</v>
      </c>
      <c r="AL41" s="55">
        <f t="shared" si="8"/>
        <v>68.015000000000001</v>
      </c>
      <c r="AM41" s="55">
        <f t="shared" si="8"/>
        <v>1151</v>
      </c>
      <c r="AN41" s="55">
        <f t="shared" si="8"/>
        <v>415</v>
      </c>
      <c r="AO41" s="55">
        <f>SUM(AO12,AO18,AO24:AO37)</f>
        <v>3983.165</v>
      </c>
      <c r="AP41" s="55">
        <f>SUM(AP12,AP18,AP24:AP37)</f>
        <v>483.01499999999999</v>
      </c>
      <c r="AQ41" s="55">
        <f>SUM(AO41:AP41)</f>
        <v>4466.18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16.7</v>
      </c>
      <c r="H42" s="57"/>
      <c r="I42" s="57">
        <v>18.3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17.7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2018-02-07T19:04:19Z</dcterms:modified>
</cp:coreProperties>
</file>