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<sst xmlns="http://schemas.openxmlformats.org/spreadsheetml/2006/main" count="394" uniqueCount="68">
  <si>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</si>
  <si>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</si>
  <si>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</si>
  <si>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</si>
  <si>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</si>
  <si>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</si>
  <si>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</si>
  <si>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</si>
  <si>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</si>
  <si>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</si>
  <si>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</si>
  <si>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</si>
  <si>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</si>
  <si>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</si>
  <si>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</si>
  <si>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</si>
  <si>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</si>
  <si>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</si>
  <si>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</si>
  <si>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</si>
  <si>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</si>
  <si>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</si>
  <si>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</si>
  <si>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</si>
  <si>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</si>
  <si>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</si>
  <si>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</si>
  <si>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</si>
  <si>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</si>
  <si>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</si>
  <si>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</si>
  <si>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</si>
  <si>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</si>
  <si>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</si>
  <si>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</si>
  <si>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</si>
  <si>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</si>
  <si>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</si>
  <si>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</si>
  <si>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</si>
  <si>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</si>
  <si>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</si>
  <si>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</si>
  <si>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</si>
  <si>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</si>
  <si>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</si>
  <si>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</si>
  <si>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</si>
  <si>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</si>
  <si>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</si>
  <si>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</si>
  <si>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</si>
  <si>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</si>
  <si>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</si>
  <si>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</si>
  <si>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</si>
  <si>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</si>
  <si>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</si>
  <si>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</si>
  <si>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</si>
  <si>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</si>
  <si>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</si>
  <si>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</si>
  <si>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</si>
  <si>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</si>
  <si>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</si>
  <si>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Callao,08 de enero del 2024</t>
  </si>
  <si>
    <t xml:space="preserve">        Fecha  : 06/01/2024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</si>
</sst>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N1" zoomScale="24" zoomScaleNormal="24" workbookViewId="0">
      <selection activeCell="AB13" sqref="AB13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1547.47</v>
      </c>
      <c r="J12" s="24">
        <v>900.97500000000002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717.2650000000001</v>
      </c>
      <c r="X12" s="24">
        <v>0</v>
      </c>
      <c r="Y12" s="24">
        <v>2333.11</v>
      </c>
      <c r="Z12" s="24">
        <v>82.715000000000003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4597.8450000000003</v>
      </c>
      <c r="AP12" s="24">
        <f>SUMIF($C$11:$AN$11,"I.Mad",C12:AN12)</f>
        <v>983.69</v>
      </c>
      <c r="AQ12" s="24">
        <f>SUM(AO12:AP12)</f>
        <v>5581.5349999999999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>
        <v>24</v>
      </c>
      <c r="J13" s="24">
        <v>25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>
        <v>6</v>
      </c>
      <c r="X13" s="24" t="s">
        <v>33</v>
      </c>
      <c r="Y13" s="24">
        <v>54</v>
      </c>
      <c r="Z13" s="24">
        <v>2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84</v>
      </c>
      <c r="AP13" s="24">
        <f>SUMIF($C$11:$AN$11,"I.Mad",C13:AN13)</f>
        <v>27</v>
      </c>
      <c r="AQ13" s="24">
        <f>SUM(AO13:AP13)</f>
        <v>111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>
        <v>3</v>
      </c>
      <c r="J14" s="24">
        <v>5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>
        <v>6</v>
      </c>
      <c r="X14" s="24" t="s">
        <v>33</v>
      </c>
      <c r="Y14" s="24">
        <v>5</v>
      </c>
      <c r="Z14" s="24">
        <v>1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14</v>
      </c>
      <c r="AP14" s="24">
        <f>SUMIF($C$11:$AN$11,"I.Mad",C14:AN14)</f>
        <v>6</v>
      </c>
      <c r="AQ14" s="24">
        <f>SUM(AO14:AP14)</f>
        <v>20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>
        <v>54.125597644519999</v>
      </c>
      <c r="J15" s="24">
        <v>60.099924757568303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>
        <v>76.891936538813297</v>
      </c>
      <c r="X15" s="24" t="s">
        <v>33</v>
      </c>
      <c r="Y15" s="24">
        <v>70.203700213960005</v>
      </c>
      <c r="Z15" s="24">
        <v>60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7">
        <v>11.5</v>
      </c>
      <c r="J16" s="27">
        <v>11.5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7">
        <v>11.5</v>
      </c>
      <c r="X16" s="24" t="s">
        <v>33</v>
      </c>
      <c r="Y16" s="27">
        <v>11.5</v>
      </c>
      <c r="Z16" s="27">
        <v>11.5</v>
      </c>
      <c r="AA16" s="24" t="s">
        <v>33</v>
      </c>
      <c r="AB16" s="24" t="s">
        <v>33</v>
      </c>
      <c r="AC16" s="24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5">
        <v>0.85877999999999999</v>
      </c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0.85877999999999999</v>
      </c>
      <c r="AP25" s="24">
        <f t="shared" si="1"/>
        <v>0</v>
      </c>
      <c r="AQ25" s="32">
        <f t="shared" si="2"/>
        <v>0.85877999999999999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>
        <v>0.54210999999999998</v>
      </c>
      <c r="J30" s="24">
        <v>1.05033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>
        <v>6.1740000000000003E-2</v>
      </c>
      <c r="Z30" s="27">
        <v>8.0149999999999999E-2</v>
      </c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0.60385</v>
      </c>
      <c r="AP30" s="24">
        <f t="shared" si="1"/>
        <v>1.1304799999999999</v>
      </c>
      <c r="AQ30" s="32">
        <f t="shared" si="2"/>
        <v>1.7343299999999999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1548.8708899999999</v>
      </c>
      <c r="J41" s="32">
        <f t="shared" si="3"/>
        <v>902.02533000000005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717.2650000000001</v>
      </c>
      <c r="X41" s="32">
        <f t="shared" si="3"/>
        <v>0</v>
      </c>
      <c r="Y41" s="32">
        <f t="shared" si="3"/>
        <v>2333.1717400000002</v>
      </c>
      <c r="Z41" s="32">
        <f t="shared" si="3"/>
        <v>82.795150000000007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4599.3076300000002</v>
      </c>
      <c r="AP41" s="32">
        <f>SUM(AP12,AP18,AP24:AP37)</f>
        <v>984.82048000000009</v>
      </c>
      <c r="AQ41" s="32">
        <f t="shared" si="2"/>
        <v>5584.1281100000006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65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2024-01-10T19:56:33Z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