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showHorizontalScroll="0" showVerticalScroll="0" showSheetTabs="0"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P36" i="5"/>
  <c r="AO36" i="5"/>
  <c r="AQ36" i="5" s="1"/>
  <c r="AP35" i="5"/>
  <c r="AO35" i="5"/>
  <c r="AQ35" i="5" s="1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3" i="5" l="1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<sst xmlns="http://schemas.openxmlformats.org/spreadsheetml/2006/main" count="367" uniqueCount="67">
  <si>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</si>
  <si>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</si>
  <si>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</si>
  <si>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</si>
  <si>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</si>
  <si>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</si>
  <si>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</si>
  <si>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</si>
  <si>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</si>
  <si>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</si>
  <si>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</si>
  <si>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</si>
  <si>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</si>
  <si>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</si>
  <si>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</si>
  <si>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</si>
  <si>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</si>
  <si>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</si>
  <si>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</si>
  <si>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</si>
  <si>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</si>
  <si>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</si>
  <si>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</si>
  <si>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</si>
  <si>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</si>
  <si>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</si>
  <si>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</si>
  <si>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</si>
  <si>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</si>
  <si>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</si>
  <si>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</si>
  <si>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</si>
  <si>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</si>
  <si>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</si>
  <si>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</si>
  <si>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</si>
  <si>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</si>
  <si>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</si>
  <si>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</si>
  <si>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</si>
  <si>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</si>
  <si>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</si>
  <si>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</si>
  <si>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</si>
  <si>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</si>
  <si>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</si>
  <si>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</si>
  <si>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</si>
  <si>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</si>
  <si>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</si>
  <si>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</si>
  <si>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</si>
  <si>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</si>
  <si>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</si>
  <si>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</si>
  <si>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</si>
  <si>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</si>
  <si>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</si>
  <si>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</si>
  <si>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</si>
  <si>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</si>
  <si>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R.M.N°427-2015-PRODUCE,R.M.N°242-2016-PRODUCE,R.M.N°448-2016-PRODUCE</t>
  </si>
  <si>
    <t>GCQ/jsr/due</t>
  </si>
  <si>
    <t>S/M</t>
  </si>
  <si>
    <t xml:space="preserve">        Fecha  : 06/01/2017</t>
  </si>
  <si>
    <t>Callao, 07 de enero del 2017</t>
  </si>
  <si>
    <t>12.0 y 11.0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</si>
</sst>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5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4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Border="1"/>
    <xf numFmtId="0" fontId="5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20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8" fontId="3" fillId="0" borderId="0" xfId="0" applyNumberFormat="1" applyFont="1"/>
    <xf numFmtId="0" fontId="4" fillId="0" borderId="0" xfId="0" applyFont="1" applyBorder="1" applyAlignment="1">
      <alignment horizontal="left"/>
    </xf>
    <xf numFmtId="0" fontId="9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167" fontId="4" fillId="0" borderId="0" xfId="0" applyNumberFormat="1" applyFont="1" applyBorder="1"/>
    <xf numFmtId="167" fontId="5" fillId="3" borderId="5" xfId="0" applyNumberFormat="1" applyFont="1" applyFill="1" applyBorder="1" applyAlignment="1">
      <alignment horizontal="center" wrapText="1"/>
    </xf>
    <xf numFmtId="167" fontId="5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67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167" fontId="12" fillId="0" borderId="0" xfId="12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5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7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3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Fill="1"/>
    <xf numFmtId="0" fontId="7" fillId="0" borderId="0" xfId="0" applyFont="1" applyAlignment="1">
      <alignment horizontal="left"/>
    </xf>
    <xf numFmtId="49" fontId="7" fillId="0" borderId="0" xfId="0" applyNumberFormat="1" applyFont="1"/>
    <xf numFmtId="22" fontId="7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5" fillId="0" borderId="3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/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10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168" fontId="15" fillId="0" borderId="5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10" fillId="0" borderId="1" xfId="0" quotePrefix="1" applyNumberFormat="1" applyFont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9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</cellXfs>
  <cellStyles count="1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F1" zoomScale="25" zoomScaleNormal="25" workbookViewId="0">
      <selection activeCell="AM33" sqref="AM33:AU3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6.140625" style="2" customWidth="1"/>
    <col min="25" max="25" width="24.85546875" style="2" customWidth="1"/>
    <col min="26" max="26" width="25.14062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2" t="s">
        <v>43</v>
      </c>
    </row>
    <row r="2" spans="2:48" ht="30" x14ac:dyDescent="0.4">
      <c r="B2" s="93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7"/>
      <c r="C7" s="69" t="s">
        <v>1</v>
      </c>
      <c r="D7" s="69"/>
      <c r="E7" s="70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1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64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0</v>
      </c>
      <c r="D12" s="52">
        <v>0</v>
      </c>
      <c r="E12" s="52">
        <v>0</v>
      </c>
      <c r="F12" s="52">
        <v>565</v>
      </c>
      <c r="G12" s="52">
        <v>7554.6750000000002</v>
      </c>
      <c r="H12" s="52">
        <v>106.435</v>
      </c>
      <c r="I12" s="52">
        <v>8871</v>
      </c>
      <c r="J12" s="52">
        <v>953</v>
      </c>
      <c r="K12" s="52">
        <v>559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3010</v>
      </c>
      <c r="R12" s="52">
        <v>0</v>
      </c>
      <c r="S12" s="52">
        <v>1280</v>
      </c>
      <c r="T12" s="52">
        <v>0</v>
      </c>
      <c r="U12" s="52">
        <v>1630</v>
      </c>
      <c r="V12" s="52">
        <v>0</v>
      </c>
      <c r="W12" s="52">
        <v>5360</v>
      </c>
      <c r="X12" s="52">
        <v>0</v>
      </c>
      <c r="Y12" s="52">
        <v>5693.0310770284395</v>
      </c>
      <c r="Z12" s="52">
        <v>555.22856435643564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3">
        <f>SUMIF($C$11:$AN$11,"Ind*",C12:AN12)</f>
        <v>33957.706077028437</v>
      </c>
      <c r="AP12" s="53">
        <f>SUMIF($C$11:$AN$11,"I.Mad",C12:AN12)</f>
        <v>2179.6635643564355</v>
      </c>
      <c r="AQ12" s="53">
        <f>SUM(AO12:AP12)</f>
        <v>36137.369641384874</v>
      </c>
      <c r="AS12" s="27"/>
      <c r="AT12" s="61"/>
    </row>
    <row r="13" spans="2:48" ht="50.25" customHeight="1" x14ac:dyDescent="0.55000000000000004">
      <c r="B13" s="82" t="s">
        <v>19</v>
      </c>
      <c r="C13" s="54" t="s">
        <v>20</v>
      </c>
      <c r="D13" s="54" t="s">
        <v>20</v>
      </c>
      <c r="E13" s="54" t="s">
        <v>20</v>
      </c>
      <c r="F13" s="54">
        <v>18</v>
      </c>
      <c r="G13" s="54">
        <v>61</v>
      </c>
      <c r="H13" s="54">
        <v>2</v>
      </c>
      <c r="I13" s="54">
        <v>86</v>
      </c>
      <c r="J13" s="54">
        <v>31</v>
      </c>
      <c r="K13" s="54">
        <v>3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>
        <v>10</v>
      </c>
      <c r="R13" s="54" t="s">
        <v>20</v>
      </c>
      <c r="S13" s="54">
        <v>6</v>
      </c>
      <c r="T13" s="54" t="s">
        <v>20</v>
      </c>
      <c r="U13" s="54">
        <v>7</v>
      </c>
      <c r="V13" s="54" t="s">
        <v>20</v>
      </c>
      <c r="W13" s="54">
        <v>25</v>
      </c>
      <c r="X13" s="54" t="s">
        <v>20</v>
      </c>
      <c r="Y13" s="54">
        <v>41</v>
      </c>
      <c r="Z13" s="54">
        <v>6</v>
      </c>
      <c r="AA13" s="54" t="s">
        <v>20</v>
      </c>
      <c r="AB13" s="54" t="s">
        <v>20</v>
      </c>
      <c r="AC13" s="54" t="s">
        <v>20</v>
      </c>
      <c r="AD13" s="54" t="s">
        <v>20</v>
      </c>
      <c r="AE13" s="54" t="s">
        <v>20</v>
      </c>
      <c r="AF13" s="54" t="s">
        <v>20</v>
      </c>
      <c r="AG13" s="54" t="s">
        <v>20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 t="s">
        <v>20</v>
      </c>
      <c r="AN13" s="54" t="s">
        <v>20</v>
      </c>
      <c r="AO13" s="53">
        <f>SUMIF($C$11:$AN$11,"Ind*",C13:AN13)</f>
        <v>239</v>
      </c>
      <c r="AP13" s="53">
        <f>SUMIF($C$11:$AN$11,"I.Mad",C13:AN13)</f>
        <v>57</v>
      </c>
      <c r="AQ13" s="53">
        <f>SUM(AO13:AP13)</f>
        <v>296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 t="s">
        <v>20</v>
      </c>
      <c r="D14" s="54" t="s">
        <v>20</v>
      </c>
      <c r="E14" s="54" t="s">
        <v>20</v>
      </c>
      <c r="F14" s="54">
        <v>4</v>
      </c>
      <c r="G14" s="54">
        <v>16</v>
      </c>
      <c r="H14" s="54" t="s">
        <v>63</v>
      </c>
      <c r="I14" s="54">
        <v>6</v>
      </c>
      <c r="J14" s="54">
        <v>1</v>
      </c>
      <c r="K14" s="54">
        <v>3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>
        <v>4</v>
      </c>
      <c r="R14" s="54" t="s">
        <v>20</v>
      </c>
      <c r="S14" s="54">
        <v>5</v>
      </c>
      <c r="T14" s="54" t="s">
        <v>20</v>
      </c>
      <c r="U14" s="54">
        <v>4</v>
      </c>
      <c r="V14" s="54" t="s">
        <v>20</v>
      </c>
      <c r="W14" s="54">
        <v>9</v>
      </c>
      <c r="X14" s="54" t="s">
        <v>20</v>
      </c>
      <c r="Y14" s="54">
        <v>9</v>
      </c>
      <c r="Z14" s="54">
        <v>1</v>
      </c>
      <c r="AA14" s="54" t="s">
        <v>20</v>
      </c>
      <c r="AB14" s="54" t="s">
        <v>20</v>
      </c>
      <c r="AC14" s="54" t="s">
        <v>20</v>
      </c>
      <c r="AD14" s="54" t="s">
        <v>20</v>
      </c>
      <c r="AE14" s="54" t="s">
        <v>20</v>
      </c>
      <c r="AF14" s="54" t="s">
        <v>20</v>
      </c>
      <c r="AG14" s="54" t="s">
        <v>20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20</v>
      </c>
      <c r="AN14" s="54" t="s">
        <v>20</v>
      </c>
      <c r="AO14" s="53">
        <f>SUMIF($C$11:$AN$11,"Ind*",C14:AN14)</f>
        <v>56</v>
      </c>
      <c r="AP14" s="53">
        <f>SUMIF($C$11:$AN$11,"I.Mad",C14:AN14)</f>
        <v>6</v>
      </c>
      <c r="AQ14" s="53">
        <f>SUM(AO14:AP14)</f>
        <v>62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 t="s">
        <v>20</v>
      </c>
      <c r="D15" s="54" t="s">
        <v>20</v>
      </c>
      <c r="E15" s="54" t="s">
        <v>20</v>
      </c>
      <c r="F15" s="54">
        <v>11.265783571417913</v>
      </c>
      <c r="G15" s="54">
        <v>2.9855259426840242</v>
      </c>
      <c r="H15" s="54" t="s">
        <v>20</v>
      </c>
      <c r="I15" s="54">
        <v>33.511760060955766</v>
      </c>
      <c r="J15" s="54">
        <v>51.515151515151516</v>
      </c>
      <c r="K15" s="54">
        <v>4.4131995719818207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>
        <v>31.736387182719447</v>
      </c>
      <c r="R15" s="54" t="s">
        <v>20</v>
      </c>
      <c r="S15" s="54">
        <v>22.332665593068104</v>
      </c>
      <c r="T15" s="54" t="s">
        <v>20</v>
      </c>
      <c r="U15" s="54">
        <v>28.258118125754425</v>
      </c>
      <c r="V15" s="54" t="s">
        <v>20</v>
      </c>
      <c r="W15" s="54">
        <v>35.913532550339234</v>
      </c>
      <c r="X15" s="54" t="s">
        <v>20</v>
      </c>
      <c r="Y15" s="54">
        <v>18.013787486362276</v>
      </c>
      <c r="Z15" s="54">
        <v>45.402298850574709</v>
      </c>
      <c r="AA15" s="54" t="s">
        <v>20</v>
      </c>
      <c r="AB15" s="54" t="s">
        <v>20</v>
      </c>
      <c r="AC15" s="54" t="s">
        <v>20</v>
      </c>
      <c r="AD15" s="54" t="s">
        <v>20</v>
      </c>
      <c r="AE15" s="54" t="s">
        <v>20</v>
      </c>
      <c r="AF15" s="54" t="s">
        <v>20</v>
      </c>
      <c r="AG15" s="54" t="s">
        <v>20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 t="s">
        <v>20</v>
      </c>
      <c r="AO15" s="54" t="s">
        <v>20</v>
      </c>
      <c r="AP15" s="55"/>
      <c r="AQ15" s="55"/>
      <c r="AT15" s="20"/>
      <c r="AU15" s="20"/>
      <c r="AV15" s="20"/>
    </row>
    <row r="16" spans="2:48" ht="52.5" customHeight="1" x14ac:dyDescent="0.55000000000000004">
      <c r="B16" s="82" t="s">
        <v>23</v>
      </c>
      <c r="C16" s="59" t="s">
        <v>20</v>
      </c>
      <c r="D16" s="59" t="s">
        <v>20</v>
      </c>
      <c r="E16" s="59" t="s">
        <v>20</v>
      </c>
      <c r="F16" s="59">
        <v>13.5</v>
      </c>
      <c r="G16" s="59">
        <v>14</v>
      </c>
      <c r="H16" s="59" t="s">
        <v>20</v>
      </c>
      <c r="I16" s="59">
        <v>12.5</v>
      </c>
      <c r="J16" s="59">
        <v>12.5</v>
      </c>
      <c r="K16" s="59">
        <v>14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>
        <v>12.5</v>
      </c>
      <c r="R16" s="59" t="s">
        <v>20</v>
      </c>
      <c r="S16" s="59">
        <v>12.5</v>
      </c>
      <c r="T16" s="59" t="s">
        <v>20</v>
      </c>
      <c r="U16" s="59">
        <v>12.5</v>
      </c>
      <c r="V16" s="59" t="s">
        <v>20</v>
      </c>
      <c r="W16" s="59">
        <v>12</v>
      </c>
      <c r="X16" s="59" t="s">
        <v>20</v>
      </c>
      <c r="Y16" s="59">
        <v>12.5</v>
      </c>
      <c r="Z16" s="125" t="s">
        <v>66</v>
      </c>
      <c r="AA16" s="112" t="s">
        <v>20</v>
      </c>
      <c r="AB16" s="59" t="s">
        <v>20</v>
      </c>
      <c r="AC16" s="59" t="s">
        <v>20</v>
      </c>
      <c r="AD16" s="59" t="s">
        <v>20</v>
      </c>
      <c r="AE16" s="59" t="s">
        <v>20</v>
      </c>
      <c r="AF16" s="59" t="s">
        <v>20</v>
      </c>
      <c r="AG16" s="59" t="s">
        <v>20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 t="s">
        <v>20</v>
      </c>
      <c r="AO16" s="59" t="s">
        <v>20</v>
      </c>
      <c r="AP16" s="59"/>
      <c r="AQ16" s="59"/>
      <c r="AT16" s="20"/>
      <c r="AU16" s="20"/>
      <c r="AV16" s="20"/>
    </row>
    <row r="17" spans="2:48" ht="50.25" customHeight="1" x14ac:dyDescent="0.4">
      <c r="B17" s="83" t="s">
        <v>24</v>
      </c>
      <c r="C17" s="6"/>
      <c r="D17" s="7"/>
      <c r="E17" s="8"/>
      <c r="F17" s="8"/>
      <c r="G17" s="8"/>
      <c r="H17" s="8"/>
      <c r="I17" s="94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3">
        <f>SUMIF($C$11:$AN$11,"Ind*",C18:AN18)</f>
        <v>0</v>
      </c>
      <c r="AP18" s="53">
        <f>SUMIF($C$11:$AN$11,"I.Mad",C18:AN18)</f>
        <v>0</v>
      </c>
      <c r="AQ18" s="56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>SUMIF($C$11:$AN$11,"Ind*",C19:AN19)</f>
        <v>0</v>
      </c>
      <c r="AP19" s="53">
        <f>SUMIF($C$11:$AN$11,"I.Mad",C19:AN19)</f>
        <v>0</v>
      </c>
      <c r="AQ19" s="56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>SUMIF($C$11:$AN$11,"Ind*",C20:AN20)</f>
        <v>0</v>
      </c>
      <c r="AP20" s="53">
        <f>SUMIF($C$11:$AN$11,"I.Mad",C20:AN20)</f>
        <v>0</v>
      </c>
      <c r="AQ20" s="56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53"/>
      <c r="J24" s="56"/>
      <c r="K24" s="56"/>
      <c r="L24" s="56"/>
      <c r="M24" s="56"/>
      <c r="N24" s="56"/>
      <c r="O24" s="56"/>
      <c r="P24" s="56"/>
      <c r="Q24" s="56"/>
      <c r="R24" s="72"/>
      <c r="S24" s="72"/>
      <c r="T24" s="72"/>
      <c r="U24" s="72"/>
      <c r="V24" s="72"/>
      <c r="W24" s="72"/>
      <c r="X24" s="72"/>
      <c r="Y24" s="56"/>
      <c r="Z24" s="72"/>
      <c r="AA24" s="56"/>
      <c r="AB24" s="56"/>
      <c r="AC24" s="72"/>
      <c r="AD24" s="56"/>
      <c r="AE24" s="56"/>
      <c r="AF24" s="72"/>
      <c r="AG24" s="56"/>
      <c r="AH24" s="56"/>
      <c r="AI24" s="72"/>
      <c r="AJ24" s="56"/>
      <c r="AK24" s="72"/>
      <c r="AL24" s="56"/>
      <c r="AM24" s="72"/>
      <c r="AN24" s="56"/>
      <c r="AO24" s="53">
        <f>SUMIF($C$11:$AN$11,"Ind*",C24:AN24)</f>
        <v>0</v>
      </c>
      <c r="AP24" s="53">
        <f>SUMIF($C$11:$AN$11,"I.Mad",C24:AN24)</f>
        <v>0</v>
      </c>
      <c r="AQ24" s="72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6"/>
      <c r="D25" s="72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72"/>
      <c r="R25" s="72"/>
      <c r="S25" s="72"/>
      <c r="T25" s="72"/>
      <c r="U25" s="72"/>
      <c r="V25" s="72"/>
      <c r="W25" s="72"/>
      <c r="X25" s="72"/>
      <c r="Y25" s="56">
        <v>15.70392297156101</v>
      </c>
      <c r="Z25" s="56">
        <v>1</v>
      </c>
      <c r="AA25" s="56"/>
      <c r="AB25" s="72"/>
      <c r="AC25" s="72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3">
        <f t="shared" ref="AO25:AO37" si="1">SUMIF($C$11:$AN$11,"Ind*",C25:AN25)</f>
        <v>15.70392297156101</v>
      </c>
      <c r="AP25" s="53">
        <f t="shared" ref="AP25:AP37" si="2">SUMIF($C$11:$AN$11,"I.Mad",C25:AN25)</f>
        <v>1</v>
      </c>
      <c r="AQ25" s="72">
        <f>SUM(AO25:AP25)</f>
        <v>16.70392297156101</v>
      </c>
      <c r="AT25" s="20"/>
      <c r="AU25" s="20"/>
      <c r="AV25" s="20"/>
    </row>
    <row r="26" spans="2:48" ht="50.25" customHeight="1" x14ac:dyDescent="0.55000000000000004">
      <c r="B26" s="84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56"/>
      <c r="AC26" s="72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3">
        <f t="shared" si="1"/>
        <v>0</v>
      </c>
      <c r="AP26" s="53">
        <f t="shared" si="2"/>
        <v>0</v>
      </c>
      <c r="AQ26" s="56">
        <f t="shared" si="0"/>
        <v>0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3">
        <f t="shared" si="1"/>
        <v>0</v>
      </c>
      <c r="AP27" s="53">
        <f t="shared" si="2"/>
        <v>0</v>
      </c>
      <c r="AQ27" s="56">
        <f t="shared" si="0"/>
        <v>0</v>
      </c>
      <c r="AT27" s="20"/>
      <c r="AU27" s="20"/>
      <c r="AV27" s="20"/>
    </row>
    <row r="28" spans="2:48" ht="50.25" customHeight="1" x14ac:dyDescent="0.55000000000000004">
      <c r="B28" s="84" t="s">
        <v>52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3">
        <f t="shared" si="1"/>
        <v>0</v>
      </c>
      <c r="AP28" s="53">
        <f t="shared" si="2"/>
        <v>0</v>
      </c>
      <c r="AQ28" s="56">
        <f t="shared" si="0"/>
        <v>0</v>
      </c>
      <c r="AT28" s="20"/>
      <c r="AU28" s="20"/>
      <c r="AV28" s="20"/>
    </row>
    <row r="29" spans="2:48" ht="50.25" customHeight="1" x14ac:dyDescent="0.55000000000000004">
      <c r="B29" s="82" t="s">
        <v>58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72"/>
      <c r="S29" s="72"/>
      <c r="T29" s="72"/>
      <c r="U29" s="72"/>
      <c r="V29" s="72"/>
      <c r="W29" s="72"/>
      <c r="X29" s="72"/>
      <c r="Y29" s="72"/>
      <c r="Z29" s="72"/>
      <c r="AA29" s="56"/>
      <c r="AB29" s="56"/>
      <c r="AC29" s="72"/>
      <c r="AD29" s="56"/>
      <c r="AE29" s="56"/>
      <c r="AF29" s="72"/>
      <c r="AG29" s="56"/>
      <c r="AH29" s="56"/>
      <c r="AI29" s="72"/>
      <c r="AJ29" s="56"/>
      <c r="AK29" s="72"/>
      <c r="AL29" s="56"/>
      <c r="AM29" s="72"/>
      <c r="AN29" s="56"/>
      <c r="AO29" s="53">
        <f t="shared" si="1"/>
        <v>0</v>
      </c>
      <c r="AP29" s="53">
        <f t="shared" si="2"/>
        <v>0</v>
      </c>
      <c r="AQ29" s="56">
        <f t="shared" si="0"/>
        <v>0</v>
      </c>
      <c r="AT29" s="20"/>
      <c r="AU29" s="20"/>
      <c r="AV29" s="20"/>
    </row>
    <row r="30" spans="2:48" ht="52.5" customHeight="1" x14ac:dyDescent="0.55000000000000004">
      <c r="B30" s="84" t="s">
        <v>31</v>
      </c>
      <c r="C30" s="56"/>
      <c r="D30" s="56"/>
      <c r="E30" s="56"/>
      <c r="F30" s="56"/>
      <c r="G30" s="56"/>
      <c r="H30" s="56"/>
      <c r="I30" s="56">
        <v>4.4569999999999999</v>
      </c>
      <c r="J30" s="56"/>
      <c r="K30" s="56"/>
      <c r="L30" s="56"/>
      <c r="M30" s="56"/>
      <c r="N30" s="56"/>
      <c r="O30" s="56"/>
      <c r="P30" s="56"/>
      <c r="Q30" s="56"/>
      <c r="R30" s="72"/>
      <c r="S30" s="72"/>
      <c r="T30" s="72"/>
      <c r="U30" s="72"/>
      <c r="V30" s="72"/>
      <c r="W30" s="72"/>
      <c r="X30" s="72"/>
      <c r="Y30" s="72"/>
      <c r="Z30" s="110"/>
      <c r="AA30" s="72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3">
        <f t="shared" si="1"/>
        <v>4.4569999999999999</v>
      </c>
      <c r="AP30" s="53">
        <f t="shared" si="2"/>
        <v>0</v>
      </c>
      <c r="AQ30" s="56">
        <f t="shared" si="0"/>
        <v>4.4569999999999999</v>
      </c>
      <c r="AT30" s="20"/>
      <c r="AU30" s="20"/>
      <c r="AV30" s="20"/>
    </row>
    <row r="31" spans="2:48" ht="50.25" customHeight="1" x14ac:dyDescent="0.55000000000000004">
      <c r="B31" s="82" t="s">
        <v>32</v>
      </c>
      <c r="C31" s="56"/>
      <c r="D31" s="56"/>
      <c r="E31" s="56"/>
      <c r="F31" s="56"/>
      <c r="G31" s="56"/>
      <c r="H31" s="56"/>
      <c r="I31" s="109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7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3">
        <f t="shared" si="1"/>
        <v>0</v>
      </c>
      <c r="AP31" s="53">
        <f t="shared" si="2"/>
        <v>0</v>
      </c>
      <c r="AQ31" s="56">
        <f t="shared" si="0"/>
        <v>0</v>
      </c>
      <c r="AT31" s="20"/>
      <c r="AU31" s="20"/>
      <c r="AV31" s="20"/>
    </row>
    <row r="32" spans="2:48" ht="50.25" customHeight="1" x14ac:dyDescent="0.55000000000000004">
      <c r="B32" s="82" t="s">
        <v>54</v>
      </c>
      <c r="C32" s="56"/>
      <c r="D32" s="56"/>
      <c r="E32" s="56"/>
      <c r="F32" s="56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72"/>
      <c r="X32" s="56"/>
      <c r="Y32" s="72"/>
      <c r="Z32" s="56"/>
      <c r="AA32" s="56"/>
      <c r="AB32" s="72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>
        <f t="shared" si="1"/>
        <v>0</v>
      </c>
      <c r="AP32" s="53">
        <f t="shared" si="2"/>
        <v>0</v>
      </c>
      <c r="AQ32" s="56">
        <f t="shared" si="0"/>
        <v>0</v>
      </c>
    </row>
    <row r="33" spans="2:43" ht="50.25" customHeight="1" x14ac:dyDescent="0.55000000000000004">
      <c r="B33" s="82" t="s">
        <v>46</v>
      </c>
      <c r="C33" s="56"/>
      <c r="D33" s="56"/>
      <c r="E33" s="56"/>
      <c r="F33" s="56"/>
      <c r="G33" s="56"/>
      <c r="H33" s="56"/>
      <c r="I33" s="72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3">
        <f>SUMIF($C$11:$AN$11,"Ind*",C33:AN33)</f>
        <v>0</v>
      </c>
      <c r="AP33" s="53">
        <f>SUMIF($C$11:$AN$11,"I.Mad",C33:AN33)</f>
        <v>0</v>
      </c>
      <c r="AQ33" s="56">
        <f t="shared" si="0"/>
        <v>0</v>
      </c>
    </row>
    <row r="34" spans="2:43" ht="50.25" customHeight="1" x14ac:dyDescent="0.55000000000000004">
      <c r="B34" s="82" t="s">
        <v>33</v>
      </c>
      <c r="C34" s="56"/>
      <c r="D34" s="56"/>
      <c r="E34" s="56"/>
      <c r="F34" s="56"/>
      <c r="G34" s="56"/>
      <c r="H34" s="7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2"/>
      <c r="Z34" s="7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3">
        <f t="shared" si="1"/>
        <v>0</v>
      </c>
      <c r="AP34" s="53">
        <f t="shared" si="2"/>
        <v>0</v>
      </c>
      <c r="AQ34" s="56">
        <f t="shared" si="0"/>
        <v>0</v>
      </c>
    </row>
    <row r="35" spans="2:43" ht="50.25" customHeight="1" x14ac:dyDescent="0.55000000000000004">
      <c r="B35" s="82" t="s">
        <v>55</v>
      </c>
      <c r="C35" s="56"/>
      <c r="D35" s="72"/>
      <c r="E35" s="56"/>
      <c r="F35" s="56"/>
      <c r="G35" s="56"/>
      <c r="H35" s="56"/>
      <c r="I35" s="7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3">
        <f t="shared" si="1"/>
        <v>0</v>
      </c>
      <c r="AP35" s="53">
        <f t="shared" si="2"/>
        <v>0</v>
      </c>
      <c r="AQ35" s="56">
        <f t="shared" si="0"/>
        <v>0</v>
      </c>
    </row>
    <row r="36" spans="2:43" ht="50.25" customHeight="1" x14ac:dyDescent="0.55000000000000004">
      <c r="B36" s="82" t="s">
        <v>59</v>
      </c>
      <c r="C36" s="56"/>
      <c r="D36" s="56"/>
      <c r="E36" s="56"/>
      <c r="F36" s="56"/>
      <c r="G36" s="56"/>
      <c r="H36" s="56"/>
      <c r="I36" s="72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3">
        <f t="shared" si="1"/>
        <v>0</v>
      </c>
      <c r="AP36" s="53">
        <f t="shared" si="2"/>
        <v>0</v>
      </c>
      <c r="AQ36" s="56">
        <f t="shared" si="0"/>
        <v>0</v>
      </c>
    </row>
    <row r="37" spans="2:43" ht="50.25" customHeight="1" x14ac:dyDescent="0.55000000000000004">
      <c r="B37" s="82" t="s">
        <v>60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7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3">
        <f t="shared" si="1"/>
        <v>0</v>
      </c>
      <c r="AP37" s="53">
        <f t="shared" si="2"/>
        <v>0</v>
      </c>
      <c r="AQ37" s="56">
        <f t="shared" si="0"/>
        <v>0</v>
      </c>
    </row>
    <row r="38" spans="2:43" ht="50.25" customHeight="1" x14ac:dyDescent="0.55000000000000004">
      <c r="B38" s="84" t="s">
        <v>34</v>
      </c>
      <c r="C38" s="56">
        <f t="shared" ref="C38:AN38" si="3">+SUM(C12,C18,C24:C37)</f>
        <v>0</v>
      </c>
      <c r="D38" s="56">
        <f t="shared" si="3"/>
        <v>0</v>
      </c>
      <c r="E38" s="56">
        <f t="shared" si="3"/>
        <v>0</v>
      </c>
      <c r="F38" s="56">
        <f t="shared" si="3"/>
        <v>565</v>
      </c>
      <c r="G38" s="56">
        <f t="shared" si="3"/>
        <v>7554.6750000000002</v>
      </c>
      <c r="H38" s="56">
        <f t="shared" si="3"/>
        <v>106.435</v>
      </c>
      <c r="I38" s="56">
        <f t="shared" si="3"/>
        <v>8875.4570000000003</v>
      </c>
      <c r="J38" s="56">
        <f t="shared" si="3"/>
        <v>953</v>
      </c>
      <c r="K38" s="56">
        <f t="shared" si="3"/>
        <v>559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>
        <f t="shared" si="3"/>
        <v>0</v>
      </c>
      <c r="P38" s="56">
        <f t="shared" si="3"/>
        <v>0</v>
      </c>
      <c r="Q38" s="56">
        <f t="shared" si="3"/>
        <v>3010</v>
      </c>
      <c r="R38" s="56">
        <f t="shared" si="3"/>
        <v>0</v>
      </c>
      <c r="S38" s="56">
        <f t="shared" si="3"/>
        <v>1280</v>
      </c>
      <c r="T38" s="56">
        <f t="shared" si="3"/>
        <v>0</v>
      </c>
      <c r="U38" s="56">
        <f t="shared" si="3"/>
        <v>1630</v>
      </c>
      <c r="V38" s="56">
        <f t="shared" si="3"/>
        <v>0</v>
      </c>
      <c r="W38" s="56">
        <f t="shared" si="3"/>
        <v>5360</v>
      </c>
      <c r="X38" s="56">
        <f t="shared" si="3"/>
        <v>0</v>
      </c>
      <c r="Y38" s="56">
        <f t="shared" si="3"/>
        <v>5708.7350000000006</v>
      </c>
      <c r="Z38" s="56">
        <f t="shared" si="3"/>
        <v>556.22856435643564</v>
      </c>
      <c r="AA38" s="56">
        <f t="shared" si="3"/>
        <v>0</v>
      </c>
      <c r="AB38" s="56">
        <f t="shared" si="3"/>
        <v>0</v>
      </c>
      <c r="AC38" s="56">
        <f t="shared" si="3"/>
        <v>0</v>
      </c>
      <c r="AD38" s="56">
        <f t="shared" si="3"/>
        <v>0</v>
      </c>
      <c r="AE38" s="56">
        <f t="shared" si="3"/>
        <v>0</v>
      </c>
      <c r="AF38" s="56">
        <f t="shared" si="3"/>
        <v>0</v>
      </c>
      <c r="AG38" s="56">
        <f t="shared" si="3"/>
        <v>0</v>
      </c>
      <c r="AH38" s="56">
        <f t="shared" si="3"/>
        <v>0</v>
      </c>
      <c r="AI38" s="56">
        <f t="shared" si="3"/>
        <v>0</v>
      </c>
      <c r="AJ38" s="56">
        <f t="shared" si="3"/>
        <v>0</v>
      </c>
      <c r="AK38" s="56">
        <f t="shared" si="3"/>
        <v>0</v>
      </c>
      <c r="AL38" s="56">
        <f t="shared" si="3"/>
        <v>0</v>
      </c>
      <c r="AM38" s="56">
        <f t="shared" si="3"/>
        <v>0</v>
      </c>
      <c r="AN38" s="56">
        <f t="shared" si="3"/>
        <v>0</v>
      </c>
      <c r="AO38" s="56">
        <f>SUM(AO12,AO18,AO24:AO37)</f>
        <v>33977.866999999998</v>
      </c>
      <c r="AP38" s="56">
        <f>SUM(AP12,AP18,AP24:AP37)</f>
        <v>2180.6635643564355</v>
      </c>
      <c r="AQ38" s="56">
        <f>SUM(AO38:AP38)</f>
        <v>36158.530564356435</v>
      </c>
    </row>
    <row r="39" spans="2:43" ht="50.25" customHeight="1" x14ac:dyDescent="0.55000000000000004">
      <c r="B39" s="81" t="s">
        <v>39</v>
      </c>
      <c r="C39" s="25"/>
      <c r="D39" s="25"/>
      <c r="E39" s="25"/>
      <c r="F39" s="58"/>
      <c r="G39" s="58">
        <v>16.600000000000001</v>
      </c>
      <c r="H39" s="58"/>
      <c r="I39" s="91">
        <v>18.899999999999999</v>
      </c>
      <c r="J39" s="58"/>
      <c r="K39" s="58"/>
      <c r="L39" s="58"/>
      <c r="M39" s="58"/>
      <c r="N39" s="5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3"/>
      <c r="AD39" s="35"/>
      <c r="AE39" s="58"/>
      <c r="AF39" s="35"/>
      <c r="AG39" s="58"/>
      <c r="AH39" s="35"/>
      <c r="AI39" s="35"/>
      <c r="AJ39" s="35"/>
      <c r="AK39" s="58"/>
      <c r="AL39" s="58"/>
      <c r="AM39" s="91"/>
      <c r="AN39" s="58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30"/>
      <c r="J42" s="30"/>
      <c r="K42" s="30"/>
      <c r="L42" s="30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30"/>
      <c r="J43" s="30"/>
      <c r="K43" s="30"/>
      <c r="L43" s="30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65</v>
      </c>
      <c r="AN43" s="4"/>
    </row>
    <row r="44" spans="2:43" ht="30.75" x14ac:dyDescent="0.45">
      <c r="B44" s="22" t="s">
        <v>62</v>
      </c>
      <c r="C44" s="15"/>
      <c r="D44" s="73"/>
      <c r="E44" s="15"/>
      <c r="F44" s="15"/>
      <c r="G44" s="15"/>
      <c r="H44" s="15"/>
      <c r="I44" s="30"/>
      <c r="J44" s="30"/>
      <c r="K44" s="30"/>
      <c r="L44" s="30"/>
      <c r="M44" s="65"/>
      <c r="N44" s="65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7"/>
      <c r="C45" s="15"/>
      <c r="D45" s="105"/>
      <c r="E45" s="96"/>
      <c r="F45" s="104"/>
      <c r="G45" s="96"/>
      <c r="H45" s="96"/>
      <c r="I45" s="30"/>
      <c r="J45" s="30"/>
      <c r="K45" s="30"/>
      <c r="L45" s="30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44.25" x14ac:dyDescent="0.55000000000000004">
      <c r="B46" s="95"/>
      <c r="C46" s="95"/>
      <c r="D46" s="68"/>
      <c r="E46" s="108"/>
      <c r="F46" s="108"/>
      <c r="G46" s="15"/>
      <c r="H46" s="15"/>
      <c r="I46" s="30"/>
      <c r="J46" s="30"/>
      <c r="K46" s="30"/>
      <c r="L46" s="30"/>
      <c r="M46" s="21"/>
      <c r="N46" s="30"/>
      <c r="O46" s="30"/>
      <c r="P46" s="38"/>
      <c r="R46" s="15"/>
      <c r="S46" s="34"/>
      <c r="T46" s="60"/>
      <c r="U46" s="60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44.25" x14ac:dyDescent="0.55000000000000004">
      <c r="C47" s="73"/>
      <c r="E47" s="108"/>
      <c r="F47" s="108"/>
      <c r="G47" s="73"/>
      <c r="H47" s="73"/>
      <c r="I47" s="30"/>
      <c r="J47" s="30"/>
      <c r="K47" s="30"/>
      <c r="L47" s="30"/>
      <c r="M47" s="66"/>
      <c r="N47" s="67"/>
      <c r="O47" s="30"/>
      <c r="P47" s="39"/>
      <c r="S47" s="111"/>
      <c r="T47" s="60"/>
      <c r="U47" s="60"/>
      <c r="V47" s="60"/>
      <c r="W47" s="60"/>
      <c r="X47" s="27"/>
    </row>
    <row r="48" spans="2:43" ht="44.25" x14ac:dyDescent="0.55000000000000004">
      <c r="E48" s="108"/>
      <c r="F48" s="108"/>
      <c r="I48" s="30"/>
      <c r="J48" s="30"/>
      <c r="K48" s="30"/>
      <c r="L48" s="30"/>
      <c r="M48" s="66"/>
      <c r="N48" s="67"/>
      <c r="O48" s="30"/>
      <c r="P48" s="36"/>
      <c r="S48" s="111"/>
      <c r="T48" s="60"/>
      <c r="U48" s="60"/>
      <c r="V48" s="61"/>
      <c r="W48" s="61"/>
    </row>
    <row r="49" spans="5:30" ht="44.25" x14ac:dyDescent="0.55000000000000004">
      <c r="E49" s="108"/>
      <c r="F49" s="108"/>
      <c r="I49" s="30"/>
      <c r="J49" s="30"/>
      <c r="K49" s="30"/>
      <c r="L49" s="30"/>
      <c r="M49" s="29"/>
      <c r="N49" s="32"/>
      <c r="O49" s="31"/>
      <c r="P49" s="36"/>
      <c r="S49" s="111"/>
      <c r="T49" s="60"/>
      <c r="U49" s="60"/>
      <c r="V49" s="61"/>
      <c r="W49" s="61"/>
    </row>
    <row r="50" spans="5:30" ht="44.25" x14ac:dyDescent="0.55000000000000004">
      <c r="E50" s="108"/>
      <c r="F50" s="108"/>
      <c r="I50" s="30"/>
      <c r="J50" s="30"/>
      <c r="K50" s="30"/>
      <c r="L50" s="30"/>
      <c r="M50" s="29"/>
      <c r="N50" s="32"/>
      <c r="O50" s="32"/>
      <c r="S50" s="111"/>
      <c r="T50" s="60"/>
      <c r="U50" s="60"/>
      <c r="V50" s="61"/>
      <c r="W50" s="61"/>
    </row>
    <row r="51" spans="5:30" ht="44.25" x14ac:dyDescent="0.55000000000000004">
      <c r="E51" s="108"/>
      <c r="F51" s="108"/>
      <c r="I51" s="30"/>
      <c r="J51" s="30"/>
      <c r="K51" s="30"/>
      <c r="L51" s="30"/>
      <c r="S51" s="61"/>
      <c r="T51" s="60"/>
      <c r="U51" s="60"/>
      <c r="V51" s="61"/>
      <c r="W51" s="61"/>
      <c r="AD51" s="45"/>
    </row>
    <row r="52" spans="5:30" ht="35.25" x14ac:dyDescent="0.5">
      <c r="E52" s="108"/>
      <c r="F52" s="108"/>
      <c r="S52" s="61"/>
      <c r="T52" s="61"/>
      <c r="U52" s="61"/>
      <c r="V52" s="61"/>
      <c r="W52" s="61"/>
      <c r="AD52" s="45"/>
    </row>
    <row r="53" spans="5:30" ht="35.25" x14ac:dyDescent="0.5">
      <c r="E53" s="108"/>
      <c r="F53" s="108"/>
      <c r="S53" s="61"/>
      <c r="T53" s="61"/>
      <c r="U53" s="61"/>
      <c r="V53" s="61"/>
      <c r="W53" s="61"/>
      <c r="AD53" s="45"/>
    </row>
    <row r="54" spans="5:30" ht="27" x14ac:dyDescent="0.35">
      <c r="AD54" s="45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2016-11-25T17:24:06Z</cp:lastPrinted>
  <dcterms:created xsi:type="dcterms:W3CDTF">2008-10-21T17:58:04Z</dcterms:created>
  <dcterms:modified xsi:type="dcterms:W3CDTF">2017-01-07T17:54:04Z</dcterms:modified>
</cp:coreProperties>
</file>